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0" yWindow="90" windowWidth="19170" windowHeight="12280" activeTab="1"/>
  </bookViews>
  <sheets>
    <sheet name="DXCCリスト" sheetId="1" r:id="rId1"/>
    <sheet name="グラフ化" sheetId="2" r:id="rId2"/>
    <sheet name="Sheet3" sheetId="3" r:id="rId3"/>
  </sheets>
  <calcPr calcId="125725" iterateDelta="1E-4"/>
</workbook>
</file>

<file path=xl/calcChain.xml><?xml version="1.0" encoding="utf-8"?>
<calcChain xmlns="http://schemas.openxmlformats.org/spreadsheetml/2006/main">
  <c r="E158" i="2"/>
  <c r="F158"/>
  <c r="I345"/>
  <c r="H158" l="1"/>
  <c r="G158"/>
  <c r="F45"/>
  <c r="E45"/>
  <c r="F44"/>
  <c r="E44"/>
  <c r="F253"/>
  <c r="E253"/>
  <c r="F332"/>
  <c r="E332"/>
  <c r="F233"/>
  <c r="E233"/>
  <c r="F232"/>
  <c r="E232"/>
  <c r="F234"/>
  <c r="E234"/>
  <c r="F231"/>
  <c r="E231"/>
  <c r="F328"/>
  <c r="E328"/>
  <c r="F43"/>
  <c r="E43"/>
  <c r="F42"/>
  <c r="E42"/>
  <c r="F41"/>
  <c r="E41"/>
  <c r="F94"/>
  <c r="E94"/>
  <c r="F157"/>
  <c r="E157"/>
  <c r="F300"/>
  <c r="E300"/>
  <c r="F287"/>
  <c r="E287"/>
  <c r="F156"/>
  <c r="E156"/>
  <c r="F155"/>
  <c r="E155"/>
  <c r="F40"/>
  <c r="E40"/>
  <c r="F327"/>
  <c r="E327"/>
  <c r="F252"/>
  <c r="E252"/>
  <c r="F154"/>
  <c r="E154"/>
  <c r="F326"/>
  <c r="E326"/>
  <c r="F153"/>
  <c r="E153"/>
  <c r="F325"/>
  <c r="E325"/>
  <c r="F152"/>
  <c r="E152"/>
  <c r="F294"/>
  <c r="E294"/>
  <c r="F230"/>
  <c r="E230"/>
  <c r="F93"/>
  <c r="E93"/>
  <c r="F229"/>
  <c r="E229"/>
  <c r="F92"/>
  <c r="E92"/>
  <c r="F91"/>
  <c r="E91"/>
  <c r="F90"/>
  <c r="E90"/>
  <c r="F89"/>
  <c r="E89"/>
  <c r="F88"/>
  <c r="E88"/>
  <c r="F286"/>
  <c r="E286"/>
  <c r="F324"/>
  <c r="E324"/>
  <c r="F179"/>
  <c r="E179"/>
  <c r="F87"/>
  <c r="E87"/>
  <c r="F86"/>
  <c r="E86"/>
  <c r="F85"/>
  <c r="E85"/>
  <c r="F84"/>
  <c r="E84"/>
  <c r="F39"/>
  <c r="E39"/>
  <c r="F323"/>
  <c r="E323"/>
  <c r="F342"/>
  <c r="E342"/>
  <c r="F341"/>
  <c r="E341"/>
  <c r="F343"/>
  <c r="E343"/>
  <c r="F340"/>
  <c r="E340"/>
  <c r="F251"/>
  <c r="E251"/>
  <c r="F228"/>
  <c r="E228"/>
  <c r="F227"/>
  <c r="E227"/>
  <c r="F322"/>
  <c r="E322"/>
  <c r="F321"/>
  <c r="E321"/>
  <c r="F320"/>
  <c r="E320"/>
  <c r="F319"/>
  <c r="E319"/>
  <c r="F226"/>
  <c r="E226"/>
  <c r="F225"/>
  <c r="E225"/>
  <c r="F224"/>
  <c r="E224"/>
  <c r="F223"/>
  <c r="E223"/>
  <c r="F222"/>
  <c r="E222"/>
  <c r="F221"/>
  <c r="E221"/>
  <c r="F331"/>
  <c r="E331"/>
  <c r="F285"/>
  <c r="E285"/>
  <c r="F220"/>
  <c r="E220"/>
  <c r="F178"/>
  <c r="E178"/>
  <c r="F219"/>
  <c r="E219"/>
  <c r="F218"/>
  <c r="E218"/>
  <c r="F217"/>
  <c r="E217"/>
  <c r="F38"/>
  <c r="E38"/>
  <c r="F318"/>
  <c r="E318"/>
  <c r="F177"/>
  <c r="E177"/>
  <c r="F317"/>
  <c r="E317"/>
  <c r="F151"/>
  <c r="E151"/>
  <c r="F83"/>
  <c r="E83"/>
  <c r="F82"/>
  <c r="E82"/>
  <c r="F81"/>
  <c r="E81"/>
  <c r="F149"/>
  <c r="E149"/>
  <c r="F150"/>
  <c r="E150"/>
  <c r="F284"/>
  <c r="E284"/>
  <c r="F37"/>
  <c r="E37"/>
  <c r="F283"/>
  <c r="E283"/>
  <c r="F36"/>
  <c r="E36"/>
  <c r="F282"/>
  <c r="E282"/>
  <c r="F281"/>
  <c r="E281"/>
  <c r="F35"/>
  <c r="E35"/>
  <c r="F148"/>
  <c r="E148"/>
  <c r="F34"/>
  <c r="E34"/>
  <c r="F316"/>
  <c r="E316"/>
  <c r="F176"/>
  <c r="E176"/>
  <c r="F175"/>
  <c r="E175"/>
  <c r="F147"/>
  <c r="E147"/>
  <c r="F95"/>
  <c r="E95"/>
  <c r="F216"/>
  <c r="E216"/>
  <c r="F146"/>
  <c r="E146"/>
  <c r="F280"/>
  <c r="E280"/>
  <c r="F215"/>
  <c r="E215"/>
  <c r="F214"/>
  <c r="E214"/>
  <c r="F213"/>
  <c r="E213"/>
  <c r="F212"/>
  <c r="E212"/>
  <c r="F211"/>
  <c r="E211"/>
  <c r="F144"/>
  <c r="E144"/>
  <c r="F143"/>
  <c r="E143"/>
  <c r="F299"/>
  <c r="E299"/>
  <c r="F145"/>
  <c r="E145"/>
  <c r="F33"/>
  <c r="E33"/>
  <c r="F279"/>
  <c r="E279"/>
  <c r="F142"/>
  <c r="E142"/>
  <c r="F141"/>
  <c r="E141"/>
  <c r="F278"/>
  <c r="E278"/>
  <c r="F31"/>
  <c r="E31"/>
  <c r="F140"/>
  <c r="E140"/>
  <c r="F80"/>
  <c r="E80"/>
  <c r="F32"/>
  <c r="E32"/>
  <c r="F139"/>
  <c r="E139"/>
  <c r="F250"/>
  <c r="E250"/>
  <c r="F339"/>
  <c r="E339"/>
  <c r="F338"/>
  <c r="E338"/>
  <c r="F337"/>
  <c r="E337"/>
  <c r="F249"/>
  <c r="E249"/>
  <c r="F174"/>
  <c r="E174"/>
  <c r="F315"/>
  <c r="E315"/>
  <c r="F336"/>
  <c r="E336"/>
  <c r="F248"/>
  <c r="E248"/>
  <c r="F138"/>
  <c r="E138"/>
  <c r="F293"/>
  <c r="E293"/>
  <c r="F247"/>
  <c r="E247"/>
  <c r="F210"/>
  <c r="E210"/>
  <c r="F137"/>
  <c r="E137"/>
  <c r="F173"/>
  <c r="E173"/>
  <c r="F136"/>
  <c r="E136"/>
  <c r="F135"/>
  <c r="E135"/>
  <c r="F134"/>
  <c r="E134"/>
  <c r="F133"/>
  <c r="E133"/>
  <c r="F132"/>
  <c r="E132"/>
  <c r="F131"/>
  <c r="E131"/>
  <c r="F130"/>
  <c r="E130"/>
  <c r="F129"/>
  <c r="E129"/>
  <c r="F79"/>
  <c r="E79"/>
  <c r="F246"/>
  <c r="E246"/>
  <c r="F128"/>
  <c r="E128"/>
  <c r="F127"/>
  <c r="E127"/>
  <c r="F126"/>
  <c r="E126"/>
  <c r="F245"/>
  <c r="E245"/>
  <c r="F125"/>
  <c r="E125"/>
  <c r="F314"/>
  <c r="E314"/>
  <c r="F172"/>
  <c r="E172"/>
  <c r="F171"/>
  <c r="E171"/>
  <c r="F313"/>
  <c r="E313"/>
  <c r="F170"/>
  <c r="E170"/>
  <c r="F209"/>
  <c r="E209"/>
  <c r="F207"/>
  <c r="E207"/>
  <c r="F208"/>
  <c r="E208"/>
  <c r="F330"/>
  <c r="E330"/>
  <c r="F206"/>
  <c r="E206"/>
  <c r="F205"/>
  <c r="E205"/>
  <c r="F204"/>
  <c r="E204"/>
  <c r="F329"/>
  <c r="E329"/>
  <c r="F203"/>
  <c r="E203"/>
  <c r="F202"/>
  <c r="E202"/>
  <c r="F201"/>
  <c r="E201"/>
  <c r="F312"/>
  <c r="E312"/>
  <c r="F169"/>
  <c r="E169"/>
  <c r="F78"/>
  <c r="E78"/>
  <c r="F298"/>
  <c r="E298"/>
  <c r="F124"/>
  <c r="E124"/>
  <c r="F77"/>
  <c r="E77"/>
  <c r="F76"/>
  <c r="E76"/>
  <c r="F200"/>
  <c r="E200"/>
  <c r="F75"/>
  <c r="E75"/>
  <c r="F311"/>
  <c r="E311"/>
  <c r="F168"/>
  <c r="E168"/>
  <c r="F167"/>
  <c r="E167"/>
  <c r="F277"/>
  <c r="E277"/>
  <c r="F166"/>
  <c r="E166"/>
  <c r="F276"/>
  <c r="E276"/>
  <c r="F123"/>
  <c r="E123"/>
  <c r="F122"/>
  <c r="E122"/>
  <c r="F74"/>
  <c r="E74"/>
  <c r="F297"/>
  <c r="E297"/>
  <c r="F73"/>
  <c r="E73"/>
  <c r="F165"/>
  <c r="E165"/>
  <c r="F164"/>
  <c r="E164"/>
  <c r="F72"/>
  <c r="E72"/>
  <c r="F163"/>
  <c r="E163"/>
  <c r="F335"/>
  <c r="E335"/>
  <c r="F244"/>
  <c r="E244"/>
  <c r="F162"/>
  <c r="E162"/>
  <c r="F310"/>
  <c r="E310"/>
  <c r="F243"/>
  <c r="E243"/>
  <c r="F242"/>
  <c r="E242"/>
  <c r="F121"/>
  <c r="E121"/>
  <c r="F120"/>
  <c r="E120"/>
  <c r="F119"/>
  <c r="E119"/>
  <c r="F199"/>
  <c r="E199"/>
  <c r="F198"/>
  <c r="E198"/>
  <c r="F118"/>
  <c r="E118"/>
  <c r="F117"/>
  <c r="E117"/>
  <c r="F116"/>
  <c r="E116"/>
  <c r="F115"/>
  <c r="E115"/>
  <c r="F114"/>
  <c r="E114"/>
  <c r="F113"/>
  <c r="E113"/>
  <c r="F112"/>
  <c r="E112"/>
  <c r="F241"/>
  <c r="E241"/>
  <c r="F197"/>
  <c r="E197"/>
  <c r="F30"/>
  <c r="E30"/>
  <c r="F275"/>
  <c r="E275"/>
  <c r="F274"/>
  <c r="E274"/>
  <c r="F309"/>
  <c r="E309"/>
  <c r="F273"/>
  <c r="E273"/>
  <c r="F272"/>
  <c r="E272"/>
  <c r="F271"/>
  <c r="E271"/>
  <c r="F29"/>
  <c r="E29"/>
  <c r="F161"/>
  <c r="E161"/>
  <c r="F196"/>
  <c r="E196"/>
  <c r="F195"/>
  <c r="E195"/>
  <c r="F160"/>
  <c r="E160"/>
  <c r="F194"/>
  <c r="E194"/>
  <c r="F308"/>
  <c r="E308"/>
  <c r="F193"/>
  <c r="E193"/>
  <c r="F192"/>
  <c r="E192"/>
  <c r="F307"/>
  <c r="E307"/>
  <c r="F28"/>
  <c r="E28"/>
  <c r="F159"/>
  <c r="E159"/>
  <c r="F111"/>
  <c r="E111"/>
  <c r="F292"/>
  <c r="E292"/>
  <c r="F71"/>
  <c r="E71"/>
  <c r="F70"/>
  <c r="E70"/>
  <c r="F110"/>
  <c r="E110"/>
  <c r="F270"/>
  <c r="E270"/>
  <c r="F109"/>
  <c r="E109"/>
  <c r="F107"/>
  <c r="E107"/>
  <c r="F69"/>
  <c r="E69"/>
  <c r="F269"/>
  <c r="E269"/>
  <c r="F68"/>
  <c r="E68"/>
  <c r="F108"/>
  <c r="E108"/>
  <c r="F27"/>
  <c r="E27"/>
  <c r="F26"/>
  <c r="E26"/>
  <c r="F105"/>
  <c r="E105"/>
  <c r="F106"/>
  <c r="E106"/>
  <c r="F104"/>
  <c r="E104"/>
  <c r="F191"/>
  <c r="E191"/>
  <c r="F190"/>
  <c r="E190"/>
  <c r="F189"/>
  <c r="E189"/>
  <c r="F67"/>
  <c r="E67"/>
  <c r="F268"/>
  <c r="E268"/>
  <c r="F188"/>
  <c r="E188"/>
  <c r="F103"/>
  <c r="E103"/>
  <c r="F25"/>
  <c r="E25"/>
  <c r="F24"/>
  <c r="E24"/>
  <c r="F23"/>
  <c r="E23"/>
  <c r="F305"/>
  <c r="E305"/>
  <c r="F306"/>
  <c r="E306"/>
  <c r="F240"/>
  <c r="E240"/>
  <c r="F102"/>
  <c r="E102"/>
  <c r="F22"/>
  <c r="E22"/>
  <c r="F101"/>
  <c r="E101"/>
  <c r="F239"/>
  <c r="E239"/>
  <c r="F21"/>
  <c r="E21"/>
  <c r="F47"/>
  <c r="E47"/>
  <c r="F238"/>
  <c r="E238"/>
  <c r="F334"/>
  <c r="E334"/>
  <c r="F237"/>
  <c r="E237"/>
  <c r="F236"/>
  <c r="E236"/>
  <c r="F20"/>
  <c r="E20"/>
  <c r="F304"/>
  <c r="E304"/>
  <c r="F267"/>
  <c r="E267"/>
  <c r="F296"/>
  <c r="E296"/>
  <c r="F187"/>
  <c r="E187"/>
  <c r="F291"/>
  <c r="E291"/>
  <c r="F66"/>
  <c r="E66"/>
  <c r="F290"/>
  <c r="E290"/>
  <c r="F65"/>
  <c r="E65"/>
  <c r="F64"/>
  <c r="E64"/>
  <c r="F63"/>
  <c r="E63"/>
  <c r="F62"/>
  <c r="E62"/>
  <c r="F61"/>
  <c r="E61"/>
  <c r="F60"/>
  <c r="E60"/>
  <c r="F59"/>
  <c r="E59"/>
  <c r="F186"/>
  <c r="E186"/>
  <c r="F19"/>
  <c r="E19"/>
  <c r="F235"/>
  <c r="E235"/>
  <c r="F18"/>
  <c r="E18"/>
  <c r="F58"/>
  <c r="E58"/>
  <c r="F266"/>
  <c r="E266"/>
  <c r="F17"/>
  <c r="E17"/>
  <c r="F57"/>
  <c r="E57"/>
  <c r="F185"/>
  <c r="E185"/>
  <c r="F56"/>
  <c r="E56"/>
  <c r="F16"/>
  <c r="E16"/>
  <c r="F55"/>
  <c r="E55"/>
  <c r="F15"/>
  <c r="E15"/>
  <c r="F100"/>
  <c r="E100"/>
  <c r="F265"/>
  <c r="E265"/>
  <c r="F99"/>
  <c r="E99"/>
  <c r="F333"/>
  <c r="E333"/>
  <c r="F46"/>
  <c r="E46"/>
  <c r="F303"/>
  <c r="E303"/>
  <c r="F14"/>
  <c r="E14"/>
  <c r="F13"/>
  <c r="E13"/>
  <c r="F12"/>
  <c r="E12"/>
  <c r="F289"/>
  <c r="E289"/>
  <c r="F302"/>
  <c r="E302"/>
  <c r="F264"/>
  <c r="E264"/>
  <c r="F11"/>
  <c r="E11"/>
  <c r="F263"/>
  <c r="E263"/>
  <c r="F184"/>
  <c r="E184"/>
  <c r="F262"/>
  <c r="E262"/>
  <c r="F261"/>
  <c r="E261"/>
  <c r="F260"/>
  <c r="E260"/>
  <c r="F10"/>
  <c r="E10"/>
  <c r="F9"/>
  <c r="E9"/>
  <c r="F8"/>
  <c r="E8"/>
  <c r="F54"/>
  <c r="E54"/>
  <c r="F259"/>
  <c r="E259"/>
  <c r="F53"/>
  <c r="E53"/>
  <c r="F183"/>
  <c r="E183"/>
  <c r="F301"/>
  <c r="E301"/>
  <c r="F98"/>
  <c r="E98"/>
  <c r="F52"/>
  <c r="E52"/>
  <c r="F97"/>
  <c r="E97"/>
  <c r="F51"/>
  <c r="E51"/>
  <c r="F50"/>
  <c r="E50"/>
  <c r="F288"/>
  <c r="E288"/>
  <c r="F258"/>
  <c r="E258"/>
  <c r="F257"/>
  <c r="E257"/>
  <c r="F49"/>
  <c r="E49"/>
  <c r="F256"/>
  <c r="E256"/>
  <c r="F7"/>
  <c r="E7"/>
  <c r="F182"/>
  <c r="E182"/>
  <c r="F181"/>
  <c r="E181"/>
  <c r="F180"/>
  <c r="E180"/>
  <c r="F255"/>
  <c r="E255"/>
  <c r="F254"/>
  <c r="E254"/>
  <c r="F6"/>
  <c r="E6"/>
  <c r="F5"/>
  <c r="E5"/>
  <c r="F4"/>
  <c r="E4"/>
  <c r="F96"/>
  <c r="E96"/>
  <c r="F295"/>
  <c r="E295"/>
  <c r="F48"/>
  <c r="E48"/>
  <c r="H182" i="1"/>
  <c r="I182"/>
  <c r="I279"/>
  <c r="H281" i="2" l="1"/>
  <c r="G341"/>
  <c r="H45"/>
  <c r="H316"/>
  <c r="H332"/>
  <c r="G230"/>
  <c r="G259"/>
  <c r="G302"/>
  <c r="G271"/>
  <c r="G274"/>
  <c r="H322"/>
  <c r="H340"/>
  <c r="G286"/>
  <c r="G255"/>
  <c r="G258"/>
  <c r="G312"/>
  <c r="G295"/>
  <c r="G305"/>
  <c r="G297"/>
  <c r="G6"/>
  <c r="G49"/>
  <c r="G98"/>
  <c r="G184"/>
  <c r="G14"/>
  <c r="G70"/>
  <c r="G159"/>
  <c r="G121"/>
  <c r="G80"/>
  <c r="H217"/>
  <c r="G222"/>
  <c r="G330"/>
  <c r="G181"/>
  <c r="G50"/>
  <c r="G10"/>
  <c r="G193"/>
  <c r="G198"/>
  <c r="G254"/>
  <c r="G257"/>
  <c r="G301"/>
  <c r="G260"/>
  <c r="G263"/>
  <c r="G289"/>
  <c r="G303"/>
  <c r="G265"/>
  <c r="G291"/>
  <c r="G304"/>
  <c r="G188"/>
  <c r="H190"/>
  <c r="H105"/>
  <c r="G68"/>
  <c r="H109"/>
  <c r="G308"/>
  <c r="H272"/>
  <c r="H275"/>
  <c r="G311"/>
  <c r="H336"/>
  <c r="G337"/>
  <c r="G279"/>
  <c r="H319"/>
  <c r="G327"/>
  <c r="H287"/>
  <c r="H222"/>
  <c r="G317"/>
  <c r="G342"/>
  <c r="G333"/>
  <c r="G290"/>
  <c r="G296"/>
  <c r="G110"/>
  <c r="H309"/>
  <c r="G316"/>
  <c r="G154"/>
  <c r="G170"/>
  <c r="G314"/>
  <c r="G129"/>
  <c r="G315"/>
  <c r="G278"/>
  <c r="H341"/>
  <c r="G88"/>
  <c r="G92"/>
  <c r="G294"/>
  <c r="G300"/>
  <c r="G318"/>
  <c r="H255"/>
  <c r="H258"/>
  <c r="G261"/>
  <c r="G244"/>
  <c r="G74"/>
  <c r="H81"/>
  <c r="H231"/>
  <c r="G320"/>
  <c r="H295"/>
  <c r="G280"/>
  <c r="G281"/>
  <c r="G283"/>
  <c r="G331"/>
  <c r="H343"/>
  <c r="G323"/>
  <c r="G322"/>
  <c r="H259"/>
  <c r="H302"/>
  <c r="G306"/>
  <c r="G192"/>
  <c r="G310"/>
  <c r="H298"/>
  <c r="H313"/>
  <c r="G339"/>
  <c r="H285"/>
  <c r="G232"/>
  <c r="G324"/>
  <c r="H317"/>
  <c r="G256"/>
  <c r="G288"/>
  <c r="H262"/>
  <c r="G264"/>
  <c r="G268"/>
  <c r="G270"/>
  <c r="G307"/>
  <c r="G335"/>
  <c r="G172"/>
  <c r="H282"/>
  <c r="H284"/>
  <c r="H321"/>
  <c r="G162"/>
  <c r="H200"/>
  <c r="G201"/>
  <c r="G137"/>
  <c r="G150"/>
  <c r="G118"/>
  <c r="G167"/>
  <c r="H82"/>
  <c r="G217"/>
  <c r="H84"/>
  <c r="H179"/>
  <c r="G81"/>
  <c r="H77"/>
  <c r="G203"/>
  <c r="G206"/>
  <c r="G140"/>
  <c r="H204"/>
  <c r="H138"/>
  <c r="G36"/>
  <c r="H4"/>
  <c r="H7"/>
  <c r="H97"/>
  <c r="H183"/>
  <c r="G11"/>
  <c r="H12"/>
  <c r="G96"/>
  <c r="G51"/>
  <c r="G29"/>
  <c r="G143"/>
  <c r="H213"/>
  <c r="G175"/>
  <c r="H34"/>
  <c r="H38"/>
  <c r="G219"/>
  <c r="H227"/>
  <c r="G182"/>
  <c r="G54"/>
  <c r="G22"/>
  <c r="G114"/>
  <c r="G67"/>
  <c r="H104"/>
  <c r="H69"/>
  <c r="G243"/>
  <c r="G165"/>
  <c r="G122"/>
  <c r="G136"/>
  <c r="H247"/>
  <c r="H139"/>
  <c r="G37"/>
  <c r="G151"/>
  <c r="H223"/>
  <c r="G252"/>
  <c r="G131"/>
  <c r="G171"/>
  <c r="G246"/>
  <c r="H226"/>
  <c r="G240"/>
  <c r="G196"/>
  <c r="G112"/>
  <c r="H116"/>
  <c r="G130"/>
  <c r="G145"/>
  <c r="H211"/>
  <c r="H215"/>
  <c r="G95"/>
  <c r="H35"/>
  <c r="G220"/>
  <c r="G225"/>
  <c r="H89"/>
  <c r="H229"/>
  <c r="G152"/>
  <c r="H154"/>
  <c r="G40"/>
  <c r="G42"/>
  <c r="H221"/>
  <c r="H14"/>
  <c r="G27"/>
  <c r="G226"/>
  <c r="G251"/>
  <c r="G179"/>
  <c r="G7"/>
  <c r="G183"/>
  <c r="H181"/>
  <c r="H49"/>
  <c r="H50"/>
  <c r="H98"/>
  <c r="H184"/>
  <c r="G41"/>
  <c r="G45"/>
  <c r="G185"/>
  <c r="G186"/>
  <c r="G236"/>
  <c r="H101"/>
  <c r="G26"/>
  <c r="H71"/>
  <c r="G241"/>
  <c r="H163"/>
  <c r="G123"/>
  <c r="G75"/>
  <c r="H209"/>
  <c r="G126"/>
  <c r="G132"/>
  <c r="G210"/>
  <c r="G249"/>
  <c r="H145"/>
  <c r="G214"/>
  <c r="G216"/>
  <c r="G148"/>
  <c r="H37"/>
  <c r="H220"/>
  <c r="H228"/>
  <c r="G233"/>
  <c r="H10"/>
  <c r="G15"/>
  <c r="G58"/>
  <c r="G62"/>
  <c r="G47"/>
  <c r="H25"/>
  <c r="G109"/>
  <c r="H28"/>
  <c r="H196"/>
  <c r="H120"/>
  <c r="H73"/>
  <c r="H167"/>
  <c r="G124"/>
  <c r="H79"/>
  <c r="H136"/>
  <c r="G248"/>
  <c r="G141"/>
  <c r="G144"/>
  <c r="G48"/>
  <c r="G5"/>
  <c r="G180"/>
  <c r="G52"/>
  <c r="G53"/>
  <c r="G9"/>
  <c r="G13"/>
  <c r="G197"/>
  <c r="G169"/>
  <c r="G174"/>
  <c r="G146"/>
  <c r="H218"/>
  <c r="G39"/>
  <c r="G87"/>
  <c r="H91"/>
  <c r="H153"/>
  <c r="G94"/>
  <c r="H44"/>
  <c r="G8"/>
  <c r="G83"/>
  <c r="G224"/>
  <c r="G93"/>
  <c r="H157"/>
  <c r="G43"/>
  <c r="H253"/>
  <c r="G4"/>
  <c r="G97"/>
  <c r="G12"/>
  <c r="H6"/>
  <c r="H149"/>
  <c r="H177"/>
  <c r="H86"/>
  <c r="H155"/>
  <c r="H232"/>
  <c r="H8"/>
  <c r="G16"/>
  <c r="G17"/>
  <c r="G235"/>
  <c r="G60"/>
  <c r="G64"/>
  <c r="G334"/>
  <c r="G21"/>
  <c r="H102"/>
  <c r="G23"/>
  <c r="H188"/>
  <c r="G189"/>
  <c r="G106"/>
  <c r="G108"/>
  <c r="H111"/>
  <c r="G160"/>
  <c r="G30"/>
  <c r="G116"/>
  <c r="H199"/>
  <c r="H242"/>
  <c r="H164"/>
  <c r="H166"/>
  <c r="G78"/>
  <c r="G204"/>
  <c r="H208"/>
  <c r="G125"/>
  <c r="H128"/>
  <c r="G134"/>
  <c r="G139"/>
  <c r="H31"/>
  <c r="G178"/>
  <c r="H9"/>
  <c r="H264"/>
  <c r="G262"/>
  <c r="G99"/>
  <c r="G55"/>
  <c r="G57"/>
  <c r="G18"/>
  <c r="G59"/>
  <c r="G63"/>
  <c r="G66"/>
  <c r="G267"/>
  <c r="G237"/>
  <c r="G101"/>
  <c r="H306"/>
  <c r="G24"/>
  <c r="G104"/>
  <c r="H27"/>
  <c r="G269"/>
  <c r="G111"/>
  <c r="H192"/>
  <c r="G194"/>
  <c r="G309"/>
  <c r="H197"/>
  <c r="G113"/>
  <c r="G120"/>
  <c r="H310"/>
  <c r="G164"/>
  <c r="H74"/>
  <c r="G276"/>
  <c r="G77"/>
  <c r="H169"/>
  <c r="G202"/>
  <c r="G209"/>
  <c r="H172"/>
  <c r="G245"/>
  <c r="G128"/>
  <c r="H130"/>
  <c r="G133"/>
  <c r="G138"/>
  <c r="H174"/>
  <c r="G338"/>
  <c r="G142"/>
  <c r="G213"/>
  <c r="H146"/>
  <c r="G147"/>
  <c r="H148"/>
  <c r="G282"/>
  <c r="H150"/>
  <c r="G82"/>
  <c r="H318"/>
  <c r="G218"/>
  <c r="H331"/>
  <c r="G223"/>
  <c r="H320"/>
  <c r="G227"/>
  <c r="H323"/>
  <c r="G85"/>
  <c r="G91"/>
  <c r="H230"/>
  <c r="G325"/>
  <c r="G287"/>
  <c r="H41"/>
  <c r="G328"/>
  <c r="G253"/>
  <c r="H254"/>
  <c r="H96"/>
  <c r="H182"/>
  <c r="H257"/>
  <c r="H51"/>
  <c r="H301"/>
  <c r="H54"/>
  <c r="H261"/>
  <c r="H11"/>
  <c r="H13"/>
  <c r="G340"/>
  <c r="G84"/>
  <c r="G103"/>
  <c r="G107"/>
  <c r="G195"/>
  <c r="H112"/>
  <c r="G242"/>
  <c r="G73"/>
  <c r="G277"/>
  <c r="H201"/>
  <c r="H125"/>
  <c r="G127"/>
  <c r="G79"/>
  <c r="G135"/>
  <c r="G336"/>
  <c r="H337"/>
  <c r="G250"/>
  <c r="H141"/>
  <c r="G33"/>
  <c r="G215"/>
  <c r="G176"/>
  <c r="H283"/>
  <c r="H151"/>
  <c r="H178"/>
  <c r="H225"/>
  <c r="G229"/>
  <c r="H152"/>
  <c r="G326"/>
  <c r="G157"/>
  <c r="H43"/>
  <c r="G234"/>
  <c r="H260"/>
  <c r="H263"/>
  <c r="G102"/>
  <c r="H23"/>
  <c r="G105"/>
  <c r="H68"/>
  <c r="G28"/>
  <c r="H308"/>
  <c r="G275"/>
  <c r="G115"/>
  <c r="H244"/>
  <c r="H123"/>
  <c r="G298"/>
  <c r="G329"/>
  <c r="G313"/>
  <c r="H132"/>
  <c r="H95"/>
  <c r="G46"/>
  <c r="G100"/>
  <c r="G56"/>
  <c r="G266"/>
  <c r="G19"/>
  <c r="G61"/>
  <c r="G65"/>
  <c r="G187"/>
  <c r="G20"/>
  <c r="G238"/>
  <c r="G239"/>
  <c r="G25"/>
  <c r="H67"/>
  <c r="G191"/>
  <c r="G69"/>
  <c r="H110"/>
  <c r="G292"/>
  <c r="H29"/>
  <c r="G273"/>
  <c r="H118"/>
  <c r="G119"/>
  <c r="G72"/>
  <c r="G166"/>
  <c r="H311"/>
  <c r="G76"/>
  <c r="H206"/>
  <c r="G207"/>
  <c r="H137"/>
  <c r="G293"/>
  <c r="H80"/>
  <c r="H143"/>
  <c r="G212"/>
  <c r="G34"/>
  <c r="H36"/>
  <c r="G284"/>
  <c r="H83"/>
  <c r="G177"/>
  <c r="H219"/>
  <c r="G285"/>
  <c r="H224"/>
  <c r="G319"/>
  <c r="H251"/>
  <c r="G86"/>
  <c r="H286"/>
  <c r="G90"/>
  <c r="G153"/>
  <c r="H327"/>
  <c r="G156"/>
  <c r="G231"/>
  <c r="G332"/>
  <c r="H180"/>
  <c r="H5"/>
  <c r="H48"/>
  <c r="H256"/>
  <c r="H288"/>
  <c r="H52"/>
  <c r="H53"/>
  <c r="H289"/>
  <c r="G190"/>
  <c r="G71"/>
  <c r="G272"/>
  <c r="G199"/>
  <c r="G163"/>
  <c r="G200"/>
  <c r="G208"/>
  <c r="G247"/>
  <c r="G211"/>
  <c r="G89"/>
  <c r="G155"/>
  <c r="H160"/>
  <c r="G161"/>
  <c r="H114"/>
  <c r="G117"/>
  <c r="G168"/>
  <c r="H203"/>
  <c r="G205"/>
  <c r="H126"/>
  <c r="H134"/>
  <c r="G173"/>
  <c r="H339"/>
  <c r="G32"/>
  <c r="G31"/>
  <c r="H279"/>
  <c r="G299"/>
  <c r="H175"/>
  <c r="G35"/>
  <c r="G149"/>
  <c r="G38"/>
  <c r="G221"/>
  <c r="G321"/>
  <c r="G228"/>
  <c r="G343"/>
  <c r="G44"/>
  <c r="H342"/>
  <c r="H39"/>
  <c r="H85"/>
  <c r="H87"/>
  <c r="H324"/>
  <c r="H88"/>
  <c r="H90"/>
  <c r="H92"/>
  <c r="H93"/>
  <c r="H294"/>
  <c r="H325"/>
  <c r="H326"/>
  <c r="H252"/>
  <c r="H40"/>
  <c r="H156"/>
  <c r="H300"/>
  <c r="H94"/>
  <c r="H42"/>
  <c r="H328"/>
  <c r="H234"/>
  <c r="H233"/>
  <c r="H173"/>
  <c r="H210"/>
  <c r="H293"/>
  <c r="H248"/>
  <c r="H315"/>
  <c r="H249"/>
  <c r="H338"/>
  <c r="H250"/>
  <c r="H32"/>
  <c r="H140"/>
  <c r="H278"/>
  <c r="H142"/>
  <c r="H33"/>
  <c r="H299"/>
  <c r="H144"/>
  <c r="H212"/>
  <c r="H214"/>
  <c r="H280"/>
  <c r="H216"/>
  <c r="H147"/>
  <c r="H176"/>
  <c r="H168"/>
  <c r="H75"/>
  <c r="H76"/>
  <c r="H124"/>
  <c r="H78"/>
  <c r="H312"/>
  <c r="H202"/>
  <c r="H329"/>
  <c r="H205"/>
  <c r="H330"/>
  <c r="H207"/>
  <c r="H170"/>
  <c r="H171"/>
  <c r="H314"/>
  <c r="H245"/>
  <c r="H127"/>
  <c r="H246"/>
  <c r="H129"/>
  <c r="H131"/>
  <c r="H133"/>
  <c r="H135"/>
  <c r="H161"/>
  <c r="H271"/>
  <c r="H273"/>
  <c r="H274"/>
  <c r="H30"/>
  <c r="H241"/>
  <c r="H113"/>
  <c r="H115"/>
  <c r="H117"/>
  <c r="H198"/>
  <c r="H119"/>
  <c r="H121"/>
  <c r="H243"/>
  <c r="H162"/>
  <c r="H335"/>
  <c r="H72"/>
  <c r="H165"/>
  <c r="H297"/>
  <c r="H122"/>
  <c r="H276"/>
  <c r="H277"/>
  <c r="H22"/>
  <c r="H240"/>
  <c r="H305"/>
  <c r="H24"/>
  <c r="H103"/>
  <c r="H268"/>
  <c r="H189"/>
  <c r="H191"/>
  <c r="H106"/>
  <c r="H26"/>
  <c r="H108"/>
  <c r="H269"/>
  <c r="H107"/>
  <c r="H270"/>
  <c r="H70"/>
  <c r="H292"/>
  <c r="H159"/>
  <c r="H307"/>
  <c r="H193"/>
  <c r="H194"/>
  <c r="H195"/>
  <c r="H46"/>
  <c r="H99"/>
  <c r="H100"/>
  <c r="H55"/>
  <c r="H56"/>
  <c r="H57"/>
  <c r="H266"/>
  <c r="H18"/>
  <c r="H19"/>
  <c r="H59"/>
  <c r="H61"/>
  <c r="H63"/>
  <c r="H65"/>
  <c r="H66"/>
  <c r="H187"/>
  <c r="H267"/>
  <c r="H20"/>
  <c r="H237"/>
  <c r="H238"/>
  <c r="H239"/>
  <c r="H303"/>
  <c r="H333"/>
  <c r="H265"/>
  <c r="H15"/>
  <c r="H16"/>
  <c r="H185"/>
  <c r="H17"/>
  <c r="H58"/>
  <c r="H235"/>
  <c r="H186"/>
  <c r="H60"/>
  <c r="H62"/>
  <c r="H64"/>
  <c r="H290"/>
  <c r="H291"/>
  <c r="H296"/>
  <c r="H304"/>
  <c r="H236"/>
  <c r="H334"/>
  <c r="H47"/>
  <c r="H21"/>
</calcChain>
</file>

<file path=xl/comments1.xml><?xml version="1.0" encoding="utf-8"?>
<comments xmlns="http://schemas.openxmlformats.org/spreadsheetml/2006/main">
  <authors>
    <author/>
    <author>吉川茂和</author>
  </authors>
  <commentList>
    <comment ref="I24" authorId="0">
      <text>
        <r>
          <rPr>
            <sz val="11"/>
            <rFont val="ＭＳ Ｐゴシック"/>
            <family val="3"/>
            <charset val="128"/>
          </rPr>
          <t>カードのCQ Zoneまちがい</t>
        </r>
      </text>
    </comment>
    <comment ref="D75" authorId="1">
      <text>
        <r>
          <rPr>
            <b/>
            <sz val="9"/>
            <color indexed="81"/>
            <rFont val="ＭＳ Ｐゴシック"/>
            <family val="3"/>
            <charset val="128"/>
          </rPr>
          <t>東京ー岡崎</t>
        </r>
      </text>
    </comment>
  </commentList>
</comments>
</file>

<file path=xl/sharedStrings.xml><?xml version="1.0" encoding="utf-8"?>
<sst xmlns="http://schemas.openxmlformats.org/spreadsheetml/2006/main" count="2347" uniqueCount="1322">
  <si>
    <t>Spratly Islands</t>
  </si>
  <si>
    <t>スプラトリー諸島(南沙諸島)</t>
  </si>
  <si>
    <t>AS</t>
  </si>
  <si>
    <t>1A</t>
  </si>
  <si>
    <t>Sovereign Military Order of Malta</t>
  </si>
  <si>
    <t>マルタ騎士団</t>
  </si>
  <si>
    <t>EU</t>
  </si>
  <si>
    <t>3A</t>
  </si>
  <si>
    <t>Monaco</t>
  </si>
  <si>
    <t>モナコ</t>
  </si>
  <si>
    <t>3B6. 7</t>
  </si>
  <si>
    <t>Agalega and Saint Brandon Islands</t>
  </si>
  <si>
    <t>アガレガ諸島,セントブランドン諸島</t>
  </si>
  <si>
    <t>AF</t>
  </si>
  <si>
    <t>3B8</t>
  </si>
  <si>
    <t>Mauritius</t>
  </si>
  <si>
    <t>モーリシャス</t>
  </si>
  <si>
    <t>3B9</t>
  </si>
  <si>
    <t>Rodriguez Island</t>
  </si>
  <si>
    <t>ロドリゲス島</t>
  </si>
  <si>
    <t>3C</t>
  </si>
  <si>
    <t>Equatorial Guinea</t>
  </si>
  <si>
    <t>赤道ギニア</t>
  </si>
  <si>
    <t>3C0</t>
  </si>
  <si>
    <t>Annobon Island</t>
  </si>
  <si>
    <t>アンノボン島(パガル島)</t>
  </si>
  <si>
    <t>3D2</t>
  </si>
  <si>
    <t>Fiji</t>
  </si>
  <si>
    <t>フィジー</t>
  </si>
  <si>
    <t>OC</t>
  </si>
  <si>
    <t>Conway Reef</t>
  </si>
  <si>
    <t>コンウェイリーフ</t>
  </si>
  <si>
    <t>Rotuma Island</t>
  </si>
  <si>
    <t>ロツマ島</t>
  </si>
  <si>
    <t>3DA</t>
  </si>
  <si>
    <t>Swaziland</t>
  </si>
  <si>
    <t>3V</t>
  </si>
  <si>
    <t>Tunisia</t>
  </si>
  <si>
    <t>チュニジア</t>
  </si>
  <si>
    <t>3W, XV</t>
  </si>
  <si>
    <t>Viet Nam</t>
  </si>
  <si>
    <t>ベトナム</t>
  </si>
  <si>
    <t>3X</t>
  </si>
  <si>
    <t>Guinea</t>
  </si>
  <si>
    <t>ギニア</t>
  </si>
  <si>
    <t>3Y</t>
  </si>
  <si>
    <t>Bouvet</t>
  </si>
  <si>
    <t>ブーベ島</t>
  </si>
  <si>
    <t>Peter I Island</t>
  </si>
  <si>
    <t>ビョートル1世島</t>
  </si>
  <si>
    <t>AN</t>
  </si>
  <si>
    <t>4J, 4K</t>
  </si>
  <si>
    <t>Azerbaijan</t>
  </si>
  <si>
    <t>アゼルバイジャン</t>
  </si>
  <si>
    <t>4L</t>
  </si>
  <si>
    <t>Georgia</t>
  </si>
  <si>
    <t>Montenegro</t>
  </si>
  <si>
    <t>モンテネグロ</t>
  </si>
  <si>
    <t>4S</t>
  </si>
  <si>
    <t>Sri Lanka</t>
  </si>
  <si>
    <t>スリランカ</t>
  </si>
  <si>
    <t>4U_ITU</t>
  </si>
  <si>
    <t>ITU Headquarters</t>
  </si>
  <si>
    <t>国際電気通信連合本部</t>
  </si>
  <si>
    <t>4U_UN</t>
  </si>
  <si>
    <t>United Nations Headquarters</t>
  </si>
  <si>
    <t>国際連合本部</t>
  </si>
  <si>
    <t>NA</t>
  </si>
  <si>
    <t>4W</t>
  </si>
  <si>
    <t>Timor-Leste</t>
  </si>
  <si>
    <t>東ティモール</t>
  </si>
  <si>
    <t>4X, 4Z</t>
  </si>
  <si>
    <t>Israel</t>
  </si>
  <si>
    <t>イスラエル</t>
  </si>
  <si>
    <t>5A</t>
  </si>
  <si>
    <t>Libya</t>
  </si>
  <si>
    <t>リビア</t>
  </si>
  <si>
    <t>5B, C4, P3</t>
  </si>
  <si>
    <t>Cyprus</t>
  </si>
  <si>
    <t>キプロス</t>
  </si>
  <si>
    <t>5H, 5I</t>
  </si>
  <si>
    <t>Tanzania</t>
  </si>
  <si>
    <t>タンザニア</t>
  </si>
  <si>
    <t>5N</t>
  </si>
  <si>
    <t>Nigeria</t>
  </si>
  <si>
    <t>ナイジェリア</t>
  </si>
  <si>
    <t>5R</t>
  </si>
  <si>
    <t>Madagascar</t>
  </si>
  <si>
    <t>マダガスカル</t>
  </si>
  <si>
    <t>5T</t>
  </si>
  <si>
    <t>Mauritania</t>
  </si>
  <si>
    <t>モーリタニア</t>
  </si>
  <si>
    <t>5U</t>
  </si>
  <si>
    <t>Niger</t>
  </si>
  <si>
    <t>ニジェール</t>
  </si>
  <si>
    <t>5V</t>
  </si>
  <si>
    <t>Togo</t>
  </si>
  <si>
    <t>トーゴ</t>
  </si>
  <si>
    <t>5W</t>
  </si>
  <si>
    <t>Samoa</t>
  </si>
  <si>
    <t>サモア</t>
  </si>
  <si>
    <t>5X</t>
  </si>
  <si>
    <t>Uganda</t>
  </si>
  <si>
    <t>ウガンダ</t>
  </si>
  <si>
    <t>5Y. 5Z</t>
  </si>
  <si>
    <t>Kenya</t>
  </si>
  <si>
    <t>ケニア</t>
  </si>
  <si>
    <t>6V, 6W</t>
  </si>
  <si>
    <t>Senegal</t>
  </si>
  <si>
    <t>セネガル</t>
  </si>
  <si>
    <t>6Y</t>
  </si>
  <si>
    <t>Jamaica</t>
  </si>
  <si>
    <t>ジャマイカ</t>
  </si>
  <si>
    <t>Yemen</t>
  </si>
  <si>
    <t>イエメン</t>
  </si>
  <si>
    <t>7P</t>
  </si>
  <si>
    <t>Lesotho</t>
  </si>
  <si>
    <t>レソト</t>
  </si>
  <si>
    <t>7Q</t>
  </si>
  <si>
    <t>Malawi</t>
  </si>
  <si>
    <t>マラウイ</t>
  </si>
  <si>
    <t>7T-7Y</t>
  </si>
  <si>
    <t>Algeria</t>
  </si>
  <si>
    <t>アルジェリア</t>
  </si>
  <si>
    <t>8P</t>
  </si>
  <si>
    <t>Barbados</t>
  </si>
  <si>
    <t>バルバドス</t>
  </si>
  <si>
    <t>8Q</t>
  </si>
  <si>
    <t>Maldives</t>
  </si>
  <si>
    <t>モルデイプ</t>
  </si>
  <si>
    <t>8R</t>
  </si>
  <si>
    <t>Guyana</t>
  </si>
  <si>
    <t>ガイアナ</t>
  </si>
  <si>
    <t>SA</t>
  </si>
  <si>
    <t>9A</t>
  </si>
  <si>
    <t>Croatia</t>
  </si>
  <si>
    <t>クロアチア</t>
  </si>
  <si>
    <t>9G</t>
  </si>
  <si>
    <t>Ghana</t>
  </si>
  <si>
    <t>ガーナ</t>
  </si>
  <si>
    <t>9H</t>
  </si>
  <si>
    <t>Malta</t>
  </si>
  <si>
    <t>マルタ</t>
  </si>
  <si>
    <t>9I, 9J</t>
  </si>
  <si>
    <t>Zambia</t>
  </si>
  <si>
    <t>ザンビア</t>
  </si>
  <si>
    <t>9K</t>
  </si>
  <si>
    <t>Kuwait</t>
  </si>
  <si>
    <t>クウェート</t>
  </si>
  <si>
    <t>9L</t>
  </si>
  <si>
    <t>Sierra Leone</t>
  </si>
  <si>
    <t>シエラレオネ</t>
  </si>
  <si>
    <t>9M2, 4</t>
  </si>
  <si>
    <t>West Malaysia</t>
  </si>
  <si>
    <t>9M6, 8</t>
  </si>
  <si>
    <t>East Malaysia</t>
  </si>
  <si>
    <t>東マレーシア</t>
  </si>
  <si>
    <t>9N</t>
  </si>
  <si>
    <t>Nepal</t>
  </si>
  <si>
    <t>ネパール</t>
  </si>
  <si>
    <t>9Q-9T</t>
  </si>
  <si>
    <t>Democratic Republic of the Congo</t>
  </si>
  <si>
    <t>コンゴ民主共和国(旧·ザイール)</t>
  </si>
  <si>
    <t>9U</t>
  </si>
  <si>
    <t>Burundi</t>
  </si>
  <si>
    <t>ブルンジ</t>
  </si>
  <si>
    <t>9V</t>
  </si>
  <si>
    <t>Singapore</t>
  </si>
  <si>
    <t>シンガポール</t>
  </si>
  <si>
    <t>9X</t>
  </si>
  <si>
    <t>Rwanda</t>
  </si>
  <si>
    <t>ルワンダ</t>
  </si>
  <si>
    <t>9Y, 9Z</t>
  </si>
  <si>
    <t>Trinidad and Tobago</t>
  </si>
  <si>
    <t>トリニダード·トバゴ</t>
  </si>
  <si>
    <t>A2</t>
  </si>
  <si>
    <t>Botswana</t>
  </si>
  <si>
    <t>ボッワナ</t>
  </si>
  <si>
    <t>A3</t>
  </si>
  <si>
    <t>Tonga</t>
  </si>
  <si>
    <t>トンガ</t>
  </si>
  <si>
    <t>A4</t>
  </si>
  <si>
    <t>Oman</t>
  </si>
  <si>
    <t>オマーン</t>
  </si>
  <si>
    <t>A5</t>
  </si>
  <si>
    <t>Bhutan</t>
  </si>
  <si>
    <t>ブータン</t>
  </si>
  <si>
    <t>A6</t>
  </si>
  <si>
    <t>United Arab Emirates</t>
  </si>
  <si>
    <t>アラブ首長国連邦</t>
  </si>
  <si>
    <t>A7</t>
  </si>
  <si>
    <t>Qatar</t>
  </si>
  <si>
    <t>カタール</t>
  </si>
  <si>
    <t>A9</t>
  </si>
  <si>
    <t>Bahrain</t>
  </si>
  <si>
    <t>バーレーン</t>
  </si>
  <si>
    <t>AP</t>
  </si>
  <si>
    <t>Pakistan</t>
  </si>
  <si>
    <t>パキスタン</t>
  </si>
  <si>
    <t>B</t>
  </si>
  <si>
    <t>China</t>
  </si>
  <si>
    <t>中華人民共和国</t>
  </si>
  <si>
    <t>BS7</t>
  </si>
  <si>
    <t>Scarborough Reef</t>
  </si>
  <si>
    <t>スカーボロ礁(黄岩島)</t>
  </si>
  <si>
    <t>BU-BX</t>
  </si>
  <si>
    <t>Taiwan</t>
  </si>
  <si>
    <t>台湾</t>
  </si>
  <si>
    <t>BV9P</t>
  </si>
  <si>
    <t>Pratas Island</t>
  </si>
  <si>
    <t>プラタス諸島(東沙島)</t>
  </si>
  <si>
    <t>C2</t>
  </si>
  <si>
    <t>Nauru</t>
  </si>
  <si>
    <t>ナウル</t>
  </si>
  <si>
    <t>C3</t>
  </si>
  <si>
    <t>Andorra</t>
  </si>
  <si>
    <t>アンドラ</t>
  </si>
  <si>
    <t>C5</t>
  </si>
  <si>
    <t>The Gambia</t>
  </si>
  <si>
    <t>ガンビア</t>
  </si>
  <si>
    <t>C6</t>
  </si>
  <si>
    <t>Bahamas</t>
  </si>
  <si>
    <t>バハマ</t>
  </si>
  <si>
    <t>C8, C9</t>
  </si>
  <si>
    <t>Mozambique</t>
  </si>
  <si>
    <t>モザンビーク</t>
  </si>
  <si>
    <t>CA-CE</t>
  </si>
  <si>
    <t>Chile</t>
  </si>
  <si>
    <t>チリ</t>
  </si>
  <si>
    <t>CE0</t>
  </si>
  <si>
    <t>Easter Island</t>
  </si>
  <si>
    <t>イースター島</t>
  </si>
  <si>
    <t>CEØ</t>
  </si>
  <si>
    <t>Juan Fernandez Islands</t>
  </si>
  <si>
    <t>ファン·フェルナンデス諸島</t>
  </si>
  <si>
    <t>San Felix and San Ambrosio</t>
  </si>
  <si>
    <t>サン·フェリクス島.サン·アンプロシオ島</t>
  </si>
  <si>
    <t>CE9/KC4他</t>
  </si>
  <si>
    <t>Antarctica</t>
  </si>
  <si>
    <t>南極</t>
  </si>
  <si>
    <t>CM, CO</t>
  </si>
  <si>
    <t>Cuba</t>
  </si>
  <si>
    <t>キューバ</t>
  </si>
  <si>
    <t>CN</t>
  </si>
  <si>
    <t>Morocco</t>
  </si>
  <si>
    <t>モロッコ</t>
  </si>
  <si>
    <t>Bolivia</t>
  </si>
  <si>
    <t>ボリビア</t>
  </si>
  <si>
    <t>CT</t>
  </si>
  <si>
    <t>Portugal</t>
  </si>
  <si>
    <t>ポルトガル</t>
  </si>
  <si>
    <t>EL</t>
  </si>
  <si>
    <t>CT3</t>
  </si>
  <si>
    <t>Madeira Islands</t>
  </si>
  <si>
    <t>マデイラ諸島</t>
  </si>
  <si>
    <t>CU</t>
  </si>
  <si>
    <t>Azores</t>
  </si>
  <si>
    <t>アソーレス諸島</t>
  </si>
  <si>
    <t>CV-CX</t>
  </si>
  <si>
    <t>Uruguay</t>
  </si>
  <si>
    <t>ウルグアイ</t>
  </si>
  <si>
    <t>CYØ</t>
  </si>
  <si>
    <t>Sable Island</t>
  </si>
  <si>
    <t>セーブル島</t>
  </si>
  <si>
    <t>CY9</t>
  </si>
  <si>
    <t>Saint Paul Island</t>
  </si>
  <si>
    <t>セントポール島</t>
  </si>
  <si>
    <t>D2. D3</t>
  </si>
  <si>
    <t>Angola</t>
  </si>
  <si>
    <t>アンゴラ</t>
  </si>
  <si>
    <t>D4</t>
  </si>
  <si>
    <t>Cape Verde</t>
  </si>
  <si>
    <t>カーボベルデ</t>
  </si>
  <si>
    <t>D6</t>
  </si>
  <si>
    <t>Comoros</t>
  </si>
  <si>
    <t>コモロ</t>
  </si>
  <si>
    <t>DA-DR</t>
  </si>
  <si>
    <t>Federal Republic of Germany</t>
  </si>
  <si>
    <t>ドイツ連邦共和国</t>
  </si>
  <si>
    <t>フィリピン</t>
  </si>
  <si>
    <t>E3</t>
  </si>
  <si>
    <t>Eritrea</t>
  </si>
  <si>
    <t>エリトリア</t>
  </si>
  <si>
    <t>E4</t>
  </si>
  <si>
    <t>Palestine</t>
  </si>
  <si>
    <t>E5</t>
  </si>
  <si>
    <t>North Cook Islands</t>
  </si>
  <si>
    <t>北クック諸島</t>
  </si>
  <si>
    <t>South Cook Islands</t>
  </si>
  <si>
    <t>南クック諸島</t>
  </si>
  <si>
    <t>E6</t>
  </si>
  <si>
    <t>Niue</t>
  </si>
  <si>
    <t>ニウエ</t>
  </si>
  <si>
    <t>E7</t>
  </si>
  <si>
    <t>Bosnia-Herzegovina</t>
  </si>
  <si>
    <t>ボスニア·ヘルツェゴビナ</t>
  </si>
  <si>
    <t>EA-EH</t>
  </si>
  <si>
    <t>Spain</t>
  </si>
  <si>
    <t>スペイン</t>
  </si>
  <si>
    <t>EA6-EH6</t>
  </si>
  <si>
    <t>Balearic Islands</t>
  </si>
  <si>
    <t>バレアレス諸島</t>
  </si>
  <si>
    <t>EA8-EH8</t>
  </si>
  <si>
    <t>Canary Islands</t>
  </si>
  <si>
    <t>カナリア諸島</t>
  </si>
  <si>
    <t>EA9-EH9</t>
  </si>
  <si>
    <t>Ceuta and Melilla</t>
  </si>
  <si>
    <t>セウタ,メリリャ</t>
  </si>
  <si>
    <t>EI. EJ</t>
  </si>
  <si>
    <t>Ireland</t>
  </si>
  <si>
    <t>アイルランド</t>
  </si>
  <si>
    <t>EK</t>
  </si>
  <si>
    <t>Armenia</t>
  </si>
  <si>
    <t>アルメニア</t>
  </si>
  <si>
    <t>Liberia</t>
  </si>
  <si>
    <t>リベリア</t>
  </si>
  <si>
    <t>EP, EQ</t>
  </si>
  <si>
    <t>Iran</t>
  </si>
  <si>
    <t>イラン</t>
  </si>
  <si>
    <t>Moldova</t>
  </si>
  <si>
    <t>モルドバ</t>
  </si>
  <si>
    <t>ES</t>
  </si>
  <si>
    <t>Estonia</t>
  </si>
  <si>
    <t>エストニア</t>
  </si>
  <si>
    <t>ET</t>
  </si>
  <si>
    <t>Ethiopia</t>
  </si>
  <si>
    <t>EU-EW</t>
  </si>
  <si>
    <t>Belarus</t>
  </si>
  <si>
    <t>ベラルーシ</t>
  </si>
  <si>
    <t>EX</t>
  </si>
  <si>
    <t>Kyrgyzstan</t>
  </si>
  <si>
    <t>キルギス(旧·キルギスタン)</t>
  </si>
  <si>
    <t>EY</t>
  </si>
  <si>
    <t>Tajikistan</t>
  </si>
  <si>
    <t>タジキスタン</t>
  </si>
  <si>
    <t>EZ</t>
  </si>
  <si>
    <t>Turkmenistan</t>
  </si>
  <si>
    <t>トルクメニスタン</t>
  </si>
  <si>
    <t>F</t>
  </si>
  <si>
    <t>France</t>
  </si>
  <si>
    <t>フランス</t>
  </si>
  <si>
    <t>Guadeloupe</t>
  </si>
  <si>
    <t>グアドループ</t>
  </si>
  <si>
    <t>Mayotte</t>
  </si>
  <si>
    <t>FJ. TO</t>
  </si>
  <si>
    <t>Saint Barthelemy</t>
  </si>
  <si>
    <t>サンバルテルミー</t>
  </si>
  <si>
    <t>FK, TX</t>
  </si>
  <si>
    <t>New Caledonia</t>
  </si>
  <si>
    <t>ニューカレドニア(ヌーヴェルカレドニー)</t>
  </si>
  <si>
    <t>Chesterfield Islands</t>
  </si>
  <si>
    <t>チェスターフィールド諸島</t>
  </si>
  <si>
    <t>FM, TO</t>
  </si>
  <si>
    <t>Martinique</t>
  </si>
  <si>
    <t>Austral Island</t>
  </si>
  <si>
    <t>オーストラル諸島</t>
  </si>
  <si>
    <t>FO, TX</t>
  </si>
  <si>
    <t>Clipperton Island</t>
  </si>
  <si>
    <t>クリッパートン島</t>
  </si>
  <si>
    <t>French Polynesia</t>
  </si>
  <si>
    <t>CP</t>
  </si>
  <si>
    <t>DU-DZ, 4D-4I</t>
  </si>
  <si>
    <t>Philippines</t>
  </si>
  <si>
    <t>パレスチナ</t>
  </si>
  <si>
    <t>FH, TO</t>
  </si>
  <si>
    <t>FO, TO</t>
  </si>
  <si>
    <t>仏領ポリネシア</t>
  </si>
  <si>
    <t>EF</t>
  </si>
  <si>
    <t>エチオピア</t>
  </si>
  <si>
    <t>FG. TO</t>
  </si>
  <si>
    <t>マルティニーク</t>
  </si>
  <si>
    <t>Marquesas Islands</t>
  </si>
  <si>
    <t>マルケサス諸島(マルキーズ諸島)</t>
  </si>
  <si>
    <t>FP</t>
  </si>
  <si>
    <t>Saint Pierre and Miquelon</t>
  </si>
  <si>
    <t>サンピエール·ミクロン</t>
  </si>
  <si>
    <t>FR, TO</t>
  </si>
  <si>
    <t>Reunion Island</t>
  </si>
  <si>
    <t>レユニオン島</t>
  </si>
  <si>
    <t>FT/G, TO</t>
  </si>
  <si>
    <t>Glorioso Islands</t>
  </si>
  <si>
    <t>グロリオソ諸島(グロリューセ諸島)</t>
  </si>
  <si>
    <t>FT/J, FT/E, TO</t>
  </si>
  <si>
    <t>Juan de Nova, Europa</t>
  </si>
  <si>
    <t>ファンデ·ノヴァ,エウロパ</t>
  </si>
  <si>
    <t>FT/T, TO</t>
  </si>
  <si>
    <t>Tromelin Island</t>
  </si>
  <si>
    <t>トロムラン島(トロメリン)</t>
  </si>
  <si>
    <t>FS</t>
  </si>
  <si>
    <t>Saint Martin</t>
  </si>
  <si>
    <t>サン·マルタン</t>
  </si>
  <si>
    <t>FT/W</t>
  </si>
  <si>
    <t>Crozet Island</t>
  </si>
  <si>
    <t>クローゼ諸島</t>
  </si>
  <si>
    <t>FT/X</t>
  </si>
  <si>
    <t>Kerguelen Islands</t>
  </si>
  <si>
    <t>ケルゲレン諸島</t>
  </si>
  <si>
    <t>FT/Z</t>
  </si>
  <si>
    <t>アムステルダム島,サンポール島</t>
  </si>
  <si>
    <t>FW</t>
  </si>
  <si>
    <t>Wallis and Futuna Islands</t>
  </si>
  <si>
    <t>ウォリス·フツナ</t>
  </si>
  <si>
    <t>FY</t>
  </si>
  <si>
    <t>French Guiana</t>
  </si>
  <si>
    <t>仏領ギアナ</t>
  </si>
  <si>
    <t>G, GX, M</t>
  </si>
  <si>
    <t>England</t>
  </si>
  <si>
    <t>イングランド</t>
  </si>
  <si>
    <t>GD, GT</t>
  </si>
  <si>
    <t>Isle of Man</t>
  </si>
  <si>
    <t>マン島</t>
  </si>
  <si>
    <t>GI, GN</t>
  </si>
  <si>
    <t>Northern Ireland</t>
  </si>
  <si>
    <t>北アイルランド</t>
  </si>
  <si>
    <t>Jersey</t>
  </si>
  <si>
    <t>ジャージー</t>
  </si>
  <si>
    <t>GM, GS</t>
  </si>
  <si>
    <t>Scotland</t>
  </si>
  <si>
    <t>スコットランド</t>
  </si>
  <si>
    <t>GU, GP</t>
  </si>
  <si>
    <t>Guernsey</t>
  </si>
  <si>
    <t>ガーンジー</t>
  </si>
  <si>
    <t>GW, GC</t>
  </si>
  <si>
    <t>Wales</t>
  </si>
  <si>
    <t>ウェールズ</t>
  </si>
  <si>
    <t>H4</t>
  </si>
  <si>
    <t>Solomon Islands</t>
  </si>
  <si>
    <t>ソロモン諸島</t>
  </si>
  <si>
    <t>H40</t>
  </si>
  <si>
    <t>Temotu</t>
  </si>
  <si>
    <t>HA, HG</t>
  </si>
  <si>
    <t>Hungary</t>
  </si>
  <si>
    <t>ハンガリー</t>
  </si>
  <si>
    <t>HB</t>
  </si>
  <si>
    <t>Switzerland</t>
  </si>
  <si>
    <t>スイス</t>
  </si>
  <si>
    <t>HBØ</t>
  </si>
  <si>
    <t>Liechtenstein</t>
  </si>
  <si>
    <t>リヒテンシュタイン</t>
  </si>
  <si>
    <t>HC, HD</t>
  </si>
  <si>
    <t>Ecuador</t>
  </si>
  <si>
    <t>エクアドル</t>
  </si>
  <si>
    <t>HC8, HD8</t>
  </si>
  <si>
    <t>Galapagos Islands</t>
  </si>
  <si>
    <t>ガラパゴス諸島</t>
  </si>
  <si>
    <t>HH</t>
  </si>
  <si>
    <t>Haiti</t>
  </si>
  <si>
    <t>ハイチ</t>
  </si>
  <si>
    <t>HI</t>
  </si>
  <si>
    <t>Dominican Republic</t>
  </si>
  <si>
    <t>ドミニカ共和国</t>
  </si>
  <si>
    <t>コロンビア</t>
  </si>
  <si>
    <t>Malpelo Island</t>
  </si>
  <si>
    <t>HKØ</t>
  </si>
  <si>
    <t>マルペロ島</t>
  </si>
  <si>
    <t>San Andres and Providencia</t>
  </si>
  <si>
    <t>サン·アンドレス島,プロビデンシア島</t>
  </si>
  <si>
    <t>Republic of Korea</t>
  </si>
  <si>
    <t>HL, 6K-6N</t>
  </si>
  <si>
    <t>大韓民国</t>
  </si>
  <si>
    <t>Panama</t>
  </si>
  <si>
    <t>HO, HP</t>
  </si>
  <si>
    <t>パナマ</t>
  </si>
  <si>
    <t>Honduras</t>
  </si>
  <si>
    <t>HQ. HR</t>
  </si>
  <si>
    <t>ホンジュラス</t>
  </si>
  <si>
    <t>Thailand</t>
  </si>
  <si>
    <t>HS, E2</t>
  </si>
  <si>
    <t>タイ</t>
  </si>
  <si>
    <t>Vatican</t>
  </si>
  <si>
    <t>HV</t>
  </si>
  <si>
    <t>バチカン</t>
  </si>
  <si>
    <t>Saudi Arabia</t>
  </si>
  <si>
    <t>HZ</t>
  </si>
  <si>
    <t>サウジアラビア</t>
  </si>
  <si>
    <t>Italy</t>
  </si>
  <si>
    <t>I</t>
  </si>
  <si>
    <t>イタリア</t>
  </si>
  <si>
    <t>Sardinia</t>
  </si>
  <si>
    <t>ISØ, IMØ</t>
  </si>
  <si>
    <t>Djibouti</t>
  </si>
  <si>
    <t>J2</t>
  </si>
  <si>
    <t>ジブチ</t>
  </si>
  <si>
    <t>Grenada</t>
  </si>
  <si>
    <t>J3</t>
  </si>
  <si>
    <t>グレナダ</t>
  </si>
  <si>
    <t>Guinea-Bissau</t>
  </si>
  <si>
    <t>J5</t>
  </si>
  <si>
    <t>ギニアビサウ</t>
  </si>
  <si>
    <t>Saint Lucia</t>
  </si>
  <si>
    <t>J6</t>
  </si>
  <si>
    <t>セントルシア</t>
  </si>
  <si>
    <t>ITU</t>
  </si>
  <si>
    <t>GJ, GH</t>
  </si>
  <si>
    <t>HJ, HK. 5J. 5K</t>
  </si>
  <si>
    <t>Colombia</t>
  </si>
  <si>
    <t>15,33</t>
  </si>
  <si>
    <t>サルデーニヤ</t>
  </si>
  <si>
    <t>J7</t>
  </si>
  <si>
    <t>Commonwelth of Dominica</t>
  </si>
  <si>
    <t>ドミニカ国</t>
  </si>
  <si>
    <t>J8</t>
  </si>
  <si>
    <t>Saint Vincent</t>
  </si>
  <si>
    <t>セントビンセント</t>
  </si>
  <si>
    <t>JA-JS. 7J-7N</t>
  </si>
  <si>
    <t>Japan</t>
  </si>
  <si>
    <t>日本</t>
  </si>
  <si>
    <t>JD1</t>
  </si>
  <si>
    <t>Minami Torishima</t>
  </si>
  <si>
    <t>南鳥島</t>
  </si>
  <si>
    <t>Ogasawara Islands</t>
  </si>
  <si>
    <t>小笠原諸島</t>
  </si>
  <si>
    <t>JT-JV</t>
  </si>
  <si>
    <t>Mongolia</t>
  </si>
  <si>
    <t>モンゴル</t>
  </si>
  <si>
    <t>JW</t>
  </si>
  <si>
    <t>Svalbard</t>
  </si>
  <si>
    <t>スヴァールバル諸島</t>
  </si>
  <si>
    <t>JX</t>
  </si>
  <si>
    <t>Jan Mayen</t>
  </si>
  <si>
    <t>ヤンマイエン島</t>
  </si>
  <si>
    <t>JY</t>
  </si>
  <si>
    <t>Jordan</t>
  </si>
  <si>
    <t>ヨルダン</t>
  </si>
  <si>
    <t>United States of America</t>
  </si>
  <si>
    <t>アメリカ合衆国</t>
  </si>
  <si>
    <t>KG4</t>
  </si>
  <si>
    <t>Guantanamo Bay</t>
  </si>
  <si>
    <t>グアンタナモ湾</t>
  </si>
  <si>
    <t>KHØ</t>
  </si>
  <si>
    <t>Mariana Islands</t>
  </si>
  <si>
    <t>北マリアナ諸島</t>
  </si>
  <si>
    <t>KH1</t>
  </si>
  <si>
    <t>Baker and Howland Islands</t>
  </si>
  <si>
    <t>ベーカー島,ハウランド島</t>
  </si>
  <si>
    <t>KH2</t>
  </si>
  <si>
    <t>Guam</t>
  </si>
  <si>
    <t>KH3</t>
  </si>
  <si>
    <t>Johnston Island</t>
  </si>
  <si>
    <t>ジョンストン島</t>
  </si>
  <si>
    <t>KH4</t>
  </si>
  <si>
    <t>Midway Island</t>
  </si>
  <si>
    <t>ミッドウェー島</t>
  </si>
  <si>
    <t>KH5</t>
  </si>
  <si>
    <t>Palmyra and Jarvis Islands</t>
  </si>
  <si>
    <t>パルミラ環礁,ジャービス島</t>
  </si>
  <si>
    <t>KH6, KH7</t>
  </si>
  <si>
    <t>Hawaii</t>
  </si>
  <si>
    <t>ハワイ</t>
  </si>
  <si>
    <t>KH7K</t>
  </si>
  <si>
    <t>Kure Island</t>
  </si>
  <si>
    <t>クレ環礁</t>
  </si>
  <si>
    <t>KH8</t>
  </si>
  <si>
    <t>American Samoa</t>
  </si>
  <si>
    <t>米領サモア</t>
  </si>
  <si>
    <t>Swains Island</t>
  </si>
  <si>
    <t>スウェイン(ズ)島</t>
  </si>
  <si>
    <t>KH9</t>
  </si>
  <si>
    <t>Wake Island</t>
  </si>
  <si>
    <t>ウェーク島</t>
  </si>
  <si>
    <t>Alaska</t>
  </si>
  <si>
    <t>アラスカ</t>
  </si>
  <si>
    <t>KP1</t>
  </si>
  <si>
    <t>Navassa Island</t>
  </si>
  <si>
    <t>ナヴァッサ島</t>
  </si>
  <si>
    <t>KP2</t>
  </si>
  <si>
    <t>Virgin Islands</t>
  </si>
  <si>
    <t>米領バージン諸島</t>
  </si>
  <si>
    <t>KP3, KP4</t>
  </si>
  <si>
    <t>Puerto Rico</t>
  </si>
  <si>
    <t>プエルトリコ</t>
  </si>
  <si>
    <t>KP5</t>
  </si>
  <si>
    <t>Desecheo Island</t>
  </si>
  <si>
    <t>デセチュオ島</t>
  </si>
  <si>
    <t>LA-LN</t>
  </si>
  <si>
    <t>Norway</t>
  </si>
  <si>
    <t>ノルウェー</t>
  </si>
  <si>
    <t>LO-LW</t>
  </si>
  <si>
    <t>Argentina</t>
  </si>
  <si>
    <t>アルゼンチン</t>
  </si>
  <si>
    <t>LX</t>
  </si>
  <si>
    <t>Luxembourg</t>
  </si>
  <si>
    <t>ルクセンブルク</t>
  </si>
  <si>
    <t>LY</t>
  </si>
  <si>
    <t>Lithuania</t>
  </si>
  <si>
    <t>リトアニア</t>
  </si>
  <si>
    <t>LZ</t>
  </si>
  <si>
    <t>Bulgaria</t>
  </si>
  <si>
    <t>ブルガリア</t>
  </si>
  <si>
    <t>OA-OC</t>
  </si>
  <si>
    <t>Peru</t>
  </si>
  <si>
    <t>OD</t>
  </si>
  <si>
    <t>Lebanon</t>
  </si>
  <si>
    <t>レバノン</t>
  </si>
  <si>
    <t>OE</t>
  </si>
  <si>
    <t>Austria</t>
  </si>
  <si>
    <t>オーストリア</t>
  </si>
  <si>
    <t>OF-OI</t>
  </si>
  <si>
    <t>Finland</t>
  </si>
  <si>
    <t>フィンランド</t>
  </si>
  <si>
    <t>Aland Islands</t>
  </si>
  <si>
    <t>オーランド諸島</t>
  </si>
  <si>
    <t>OJØ</t>
  </si>
  <si>
    <t>Market Reef</t>
  </si>
  <si>
    <t>マーケット礁</t>
  </si>
  <si>
    <t>OK-OL</t>
  </si>
  <si>
    <t>Czech Republic</t>
  </si>
  <si>
    <t>チェコ共和国</t>
  </si>
  <si>
    <t>OM</t>
  </si>
  <si>
    <t>Slovak Republic</t>
  </si>
  <si>
    <t>スロバキア共和国</t>
  </si>
  <si>
    <t>ON-OT</t>
  </si>
  <si>
    <t>Belgium</t>
  </si>
  <si>
    <t>ベルギー</t>
  </si>
  <si>
    <t>OU-OW, OZ</t>
  </si>
  <si>
    <t>Denmark</t>
  </si>
  <si>
    <t>デンマーク</t>
  </si>
  <si>
    <t>OX</t>
  </si>
  <si>
    <t>Greenland</t>
  </si>
  <si>
    <t>グリーンランド</t>
  </si>
  <si>
    <t>OY</t>
  </si>
  <si>
    <t>Faroe Islands</t>
  </si>
  <si>
    <t>フェロー諸島</t>
  </si>
  <si>
    <t>K. W, N, AA-AK</t>
  </si>
  <si>
    <t>ベルー</t>
  </si>
  <si>
    <t>OH0</t>
  </si>
  <si>
    <t>61,62</t>
  </si>
  <si>
    <t>KL. AL. NL, WL</t>
  </si>
  <si>
    <t>P2</t>
  </si>
  <si>
    <t>Papua New Guinea</t>
  </si>
  <si>
    <t>パプアニューギニア</t>
  </si>
  <si>
    <t>P4</t>
  </si>
  <si>
    <t>Aruba</t>
  </si>
  <si>
    <t>アルバ</t>
  </si>
  <si>
    <t>P5</t>
  </si>
  <si>
    <t>朝鮮民主主義人民共和国</t>
  </si>
  <si>
    <t>PA-PI</t>
  </si>
  <si>
    <t>Netherlands</t>
  </si>
  <si>
    <t>オランダ</t>
  </si>
  <si>
    <t>PJ2</t>
  </si>
  <si>
    <t>Curacao</t>
  </si>
  <si>
    <t>キュラソー</t>
  </si>
  <si>
    <t>PJ4</t>
  </si>
  <si>
    <t>Bonaire</t>
  </si>
  <si>
    <t>ボネール</t>
  </si>
  <si>
    <t>PJ5, 6</t>
  </si>
  <si>
    <t>Saba and Sint Eustatius</t>
  </si>
  <si>
    <t>シント·ユースタティウス島,サバ島</t>
  </si>
  <si>
    <t>PJ7</t>
  </si>
  <si>
    <t>Sint Maarten</t>
  </si>
  <si>
    <t>シント·マールテン</t>
  </si>
  <si>
    <t>PP-PY, ZV-ZZ</t>
  </si>
  <si>
    <t>Brazil</t>
  </si>
  <si>
    <t>ブラジル</t>
  </si>
  <si>
    <t>PPØ-PYØF</t>
  </si>
  <si>
    <t>Fernando de Noronha</t>
  </si>
  <si>
    <t>フェルナンド·デ·ノローニャ群島</t>
  </si>
  <si>
    <t>PPØ-PYØS</t>
  </si>
  <si>
    <t>セントピーター·セントポール群島</t>
  </si>
  <si>
    <t>PPØ-PYØT</t>
  </si>
  <si>
    <t>Trindade and Martin Vaz Islands</t>
  </si>
  <si>
    <t>トリンダージ島,マルティン·ヴァス島</t>
  </si>
  <si>
    <t>PZ</t>
  </si>
  <si>
    <t>Suriname</t>
  </si>
  <si>
    <t>スリナム</t>
  </si>
  <si>
    <t>R1/F</t>
  </si>
  <si>
    <t>Franz Josef Land</t>
  </si>
  <si>
    <t>フランツヨーゼフ(諸)島</t>
  </si>
  <si>
    <t>Western Sahara</t>
  </si>
  <si>
    <t>西サハラ</t>
  </si>
  <si>
    <t>S2</t>
  </si>
  <si>
    <t>Bangladesh</t>
  </si>
  <si>
    <t>バングラデシュ</t>
  </si>
  <si>
    <t>S5</t>
  </si>
  <si>
    <t>Slovenia</t>
  </si>
  <si>
    <t>スロベニア</t>
  </si>
  <si>
    <t>S7</t>
  </si>
  <si>
    <t>Seychelles</t>
  </si>
  <si>
    <t>セーシェル</t>
  </si>
  <si>
    <t>S9</t>
  </si>
  <si>
    <t>Sao Tome and Principe</t>
  </si>
  <si>
    <t>サントメ·プリンシペ</t>
  </si>
  <si>
    <t>SA-SM, 7S, 8S</t>
  </si>
  <si>
    <t>Sweden</t>
  </si>
  <si>
    <t>スウェーデン</t>
  </si>
  <si>
    <t>SN-SR</t>
  </si>
  <si>
    <t>Poland</t>
  </si>
  <si>
    <t>ポーランド</t>
  </si>
  <si>
    <t>ST</t>
  </si>
  <si>
    <t>Sudan</t>
  </si>
  <si>
    <t>スーダン</t>
  </si>
  <si>
    <t>SU</t>
  </si>
  <si>
    <t>Egypt</t>
  </si>
  <si>
    <t>エジプト</t>
  </si>
  <si>
    <t>SV-SZ, J4</t>
  </si>
  <si>
    <t>Greece</t>
  </si>
  <si>
    <t>ギリシャ</t>
  </si>
  <si>
    <t>SV/A</t>
  </si>
  <si>
    <t>Mount Athos</t>
  </si>
  <si>
    <t>アトス山</t>
  </si>
  <si>
    <t>SV5, J45</t>
  </si>
  <si>
    <t>Dodecanese</t>
  </si>
  <si>
    <t>ドデカニサ諸島</t>
  </si>
  <si>
    <t>SV9, J49</t>
  </si>
  <si>
    <t>Crete</t>
  </si>
  <si>
    <t>クレタ島</t>
  </si>
  <si>
    <t>T2</t>
  </si>
  <si>
    <t>Tuvalu</t>
  </si>
  <si>
    <t>ツバル</t>
  </si>
  <si>
    <t>T30</t>
  </si>
  <si>
    <t>W. Kiribati (Gilbert Islands)</t>
  </si>
  <si>
    <t>西キリバス(ギルバート諸島)</t>
  </si>
  <si>
    <t>T31</t>
  </si>
  <si>
    <t>C. Kiribati (British Phoenix Islands)</t>
  </si>
  <si>
    <t>中央キリバス(フェニックス諸島)</t>
  </si>
  <si>
    <t>T32</t>
  </si>
  <si>
    <t>E. Kiribati (Line Islands)</t>
  </si>
  <si>
    <t>東キリバス(ライン諸島)</t>
  </si>
  <si>
    <t>T33</t>
  </si>
  <si>
    <t>Banaba Island (Ocean Island)</t>
  </si>
  <si>
    <t>バナバ島</t>
  </si>
  <si>
    <t>T5,60</t>
  </si>
  <si>
    <t>Somalia</t>
  </si>
  <si>
    <t>ソマリア</t>
  </si>
  <si>
    <t>T7</t>
  </si>
  <si>
    <t>San Marino</t>
  </si>
  <si>
    <t>サンマリノ</t>
  </si>
  <si>
    <t>T8</t>
  </si>
  <si>
    <t>Palau</t>
  </si>
  <si>
    <t>パラオ</t>
  </si>
  <si>
    <t>TA-TC</t>
  </si>
  <si>
    <t>Turkey</t>
  </si>
  <si>
    <t>トルコ</t>
  </si>
  <si>
    <t>TF</t>
  </si>
  <si>
    <t>Iceland</t>
  </si>
  <si>
    <t>アイスランド</t>
  </si>
  <si>
    <t>TG, TD</t>
  </si>
  <si>
    <t>Guatemala</t>
  </si>
  <si>
    <t>グアテマラ</t>
  </si>
  <si>
    <t>TI, TE</t>
  </si>
  <si>
    <t>Costa Rica</t>
  </si>
  <si>
    <t>コスタリカ</t>
  </si>
  <si>
    <t>TIS</t>
  </si>
  <si>
    <t>Cocos Island</t>
  </si>
  <si>
    <t>ココ島</t>
  </si>
  <si>
    <t>TJ</t>
  </si>
  <si>
    <t>Cameroon</t>
  </si>
  <si>
    <t>カメルーン</t>
  </si>
  <si>
    <t>TK</t>
  </si>
  <si>
    <t>Corsica</t>
  </si>
  <si>
    <t>コルシカ(コルス)</t>
  </si>
  <si>
    <t>TL</t>
  </si>
  <si>
    <t>Central Africa</t>
  </si>
  <si>
    <t>中央アフリカ</t>
  </si>
  <si>
    <t>TN</t>
  </si>
  <si>
    <t>Republic of the Congo</t>
  </si>
  <si>
    <t>コンゴ共和国</t>
  </si>
  <si>
    <t>TR</t>
  </si>
  <si>
    <t>Gabon</t>
  </si>
  <si>
    <t>ガボン</t>
  </si>
  <si>
    <t>TT</t>
  </si>
  <si>
    <t>Chad</t>
  </si>
  <si>
    <t>チャト</t>
  </si>
  <si>
    <t>TU</t>
  </si>
  <si>
    <t>Cote d&amp;apos;Ivoire</t>
  </si>
  <si>
    <t>TY</t>
  </si>
  <si>
    <t>Benin</t>
  </si>
  <si>
    <t>ベナン</t>
  </si>
  <si>
    <t>TZ</t>
  </si>
  <si>
    <t>Mali</t>
  </si>
  <si>
    <t>マリ</t>
  </si>
  <si>
    <t>UA-UI1-7, RA-RZ</t>
  </si>
  <si>
    <t>European Russia</t>
  </si>
  <si>
    <t>ロシア·ヨーロッパ部</t>
  </si>
  <si>
    <t>UA2. RA2</t>
  </si>
  <si>
    <t>Kaliningrad</t>
  </si>
  <si>
    <t>カリーニングラード</t>
  </si>
  <si>
    <t>UA-UI8-0, RA-RZ</t>
  </si>
  <si>
    <t>Asiatic Russia</t>
  </si>
  <si>
    <t>ロシア·アジア部</t>
  </si>
  <si>
    <t>UJ-UM</t>
  </si>
  <si>
    <t>Uzbekistan</t>
  </si>
  <si>
    <t>ウズベキスタン</t>
  </si>
  <si>
    <t>UN-UQ</t>
  </si>
  <si>
    <t>Kazakhstan</t>
  </si>
  <si>
    <t>カザフスタン</t>
  </si>
  <si>
    <t>29-31</t>
  </si>
  <si>
    <t>UR-UZ. EM-EO</t>
  </si>
  <si>
    <t>Ukraine</t>
  </si>
  <si>
    <t>ウクライナ</t>
  </si>
  <si>
    <t>V2</t>
  </si>
  <si>
    <t>Antigua and Barbuda</t>
  </si>
  <si>
    <t>アンティグア·バープーダ</t>
  </si>
  <si>
    <t>V3</t>
  </si>
  <si>
    <t>Belize</t>
  </si>
  <si>
    <t>ベリーズ</t>
  </si>
  <si>
    <t>V4</t>
  </si>
  <si>
    <t>Saint Kitts and Nevis</t>
  </si>
  <si>
    <t>セントクリストファー·ネービス</t>
  </si>
  <si>
    <t>V5</t>
  </si>
  <si>
    <t>Namibia</t>
  </si>
  <si>
    <t>ナミビア</t>
  </si>
  <si>
    <t>V6</t>
  </si>
  <si>
    <t>Micronesia</t>
  </si>
  <si>
    <t>ミクロネシア</t>
  </si>
  <si>
    <t>V7</t>
  </si>
  <si>
    <t>Marshall Islands</t>
  </si>
  <si>
    <t>マーシャル諸島</t>
  </si>
  <si>
    <t>V8</t>
  </si>
  <si>
    <t>Brunei Darussalam</t>
  </si>
  <si>
    <t>ブルネイ·ダルサラーム</t>
  </si>
  <si>
    <t>Canada</t>
  </si>
  <si>
    <t>カナダ</t>
  </si>
  <si>
    <t>VK. AX</t>
  </si>
  <si>
    <t>Australia</t>
  </si>
  <si>
    <t>オーストラリア</t>
  </si>
  <si>
    <t>VKØ</t>
  </si>
  <si>
    <t>Heard Island</t>
  </si>
  <si>
    <t>ハード島</t>
  </si>
  <si>
    <t>Macquarie Island</t>
  </si>
  <si>
    <t>マッコーリー島</t>
  </si>
  <si>
    <t>VK9C</t>
  </si>
  <si>
    <t>Cocos (Keeling) Islands</t>
  </si>
  <si>
    <t>ココス(キーリング)諸島</t>
  </si>
  <si>
    <t>VK9L</t>
  </si>
  <si>
    <t>Lord Howe Island</t>
  </si>
  <si>
    <t>ロード·ハウ諸島</t>
  </si>
  <si>
    <t>VK9M</t>
  </si>
  <si>
    <t>Mellish Reef</t>
  </si>
  <si>
    <t>メリッシュ岩礁</t>
  </si>
  <si>
    <t>VK9N</t>
  </si>
  <si>
    <t>Norfolk Island</t>
  </si>
  <si>
    <t>ノーフォーク島</t>
  </si>
  <si>
    <t>VK9W</t>
  </si>
  <si>
    <t>Willis Island</t>
  </si>
  <si>
    <t>ウィリス島</t>
  </si>
  <si>
    <t>VK9X</t>
  </si>
  <si>
    <t>Christmas Island</t>
  </si>
  <si>
    <t>クリスマス島</t>
  </si>
  <si>
    <t>VP2E</t>
  </si>
  <si>
    <t>Anguilla</t>
  </si>
  <si>
    <t>アンギラ</t>
  </si>
  <si>
    <t>VP2M</t>
  </si>
  <si>
    <t>Montserrat</t>
  </si>
  <si>
    <t>モントセラト</t>
  </si>
  <si>
    <t>VP2V</t>
  </si>
  <si>
    <t>British Virgin Islands</t>
  </si>
  <si>
    <t>英領バージン諸島</t>
  </si>
  <si>
    <t>VP5</t>
  </si>
  <si>
    <t>Turks and Caicos Islands</t>
  </si>
  <si>
    <t>タークス·カイコス諸島</t>
  </si>
  <si>
    <t>VP6</t>
  </si>
  <si>
    <t>Pitcairn Island</t>
  </si>
  <si>
    <t>ピトケアン島</t>
  </si>
  <si>
    <t>Ducie Island</t>
  </si>
  <si>
    <t>デュシー島</t>
  </si>
  <si>
    <t>VP8</t>
  </si>
  <si>
    <t>Falkland Islands</t>
  </si>
  <si>
    <t>フォークランド諸島</t>
  </si>
  <si>
    <t>VP8, LU</t>
  </si>
  <si>
    <t>South Georgia Island</t>
  </si>
  <si>
    <t>サウス·ジョージア島</t>
  </si>
  <si>
    <t>VP8. LU</t>
  </si>
  <si>
    <t>South Orkney Islands</t>
  </si>
  <si>
    <t>サウス·オークニー諸島</t>
  </si>
  <si>
    <t>South Sandwich Islands</t>
  </si>
  <si>
    <t>サウス·サンドウィッチ諸島</t>
  </si>
  <si>
    <t>South Shetland Islands</t>
  </si>
  <si>
    <t>サウス·シェトランド諸島</t>
  </si>
  <si>
    <t>VP9</t>
  </si>
  <si>
    <t>Bermuda</t>
  </si>
  <si>
    <t>バミューダ</t>
  </si>
  <si>
    <t>VQ9</t>
  </si>
  <si>
    <t>Chagos Islands</t>
  </si>
  <si>
    <t>チャゴス諸島</t>
  </si>
  <si>
    <t>VR</t>
  </si>
  <si>
    <t>Hong Kong</t>
  </si>
  <si>
    <t>香港</t>
  </si>
  <si>
    <t>VU</t>
  </si>
  <si>
    <t>India</t>
  </si>
  <si>
    <t>イント</t>
  </si>
  <si>
    <t>VU4</t>
  </si>
  <si>
    <t>Andaman and Nicobar Islands</t>
  </si>
  <si>
    <t>アンダマン·ニコバル諸島</t>
  </si>
  <si>
    <t>VU7</t>
  </si>
  <si>
    <t>Lakshadweep Islands</t>
  </si>
  <si>
    <t>ラクシャディープ諸島</t>
  </si>
  <si>
    <t>XA-XI</t>
  </si>
  <si>
    <t>Mexico</t>
  </si>
  <si>
    <t>メキシコ</t>
  </si>
  <si>
    <t>XA4-XI4</t>
  </si>
  <si>
    <t>Revillagigedo</t>
  </si>
  <si>
    <t>レビジャヒヘド諸島</t>
  </si>
  <si>
    <t>XT</t>
  </si>
  <si>
    <t>Burkina Faso</t>
  </si>
  <si>
    <t>ブルキナファソ</t>
  </si>
  <si>
    <t>XU</t>
  </si>
  <si>
    <t>Cambodia</t>
  </si>
  <si>
    <t>カンボジア</t>
  </si>
  <si>
    <t>XW</t>
  </si>
  <si>
    <t>Laos</t>
  </si>
  <si>
    <t>ラオス</t>
  </si>
  <si>
    <t>XX9</t>
  </si>
  <si>
    <t>Macao</t>
  </si>
  <si>
    <t>マカオ</t>
  </si>
  <si>
    <t>XY, XZ</t>
  </si>
  <si>
    <t>Myanmar</t>
  </si>
  <si>
    <t>ミャンマー</t>
  </si>
  <si>
    <t>YA, T6</t>
  </si>
  <si>
    <t>Afghanistan</t>
  </si>
  <si>
    <t>アフガニスタン</t>
  </si>
  <si>
    <t>YB-YH</t>
  </si>
  <si>
    <t>Indonesia</t>
  </si>
  <si>
    <t>インドネシア</t>
  </si>
  <si>
    <t>YI</t>
  </si>
  <si>
    <t>Iraq</t>
  </si>
  <si>
    <t>イラク</t>
  </si>
  <si>
    <t>YJ</t>
  </si>
  <si>
    <t>Vanuatu</t>
  </si>
  <si>
    <t>バヌアツ</t>
  </si>
  <si>
    <t>YK</t>
  </si>
  <si>
    <t>Syria</t>
  </si>
  <si>
    <t>シリア</t>
  </si>
  <si>
    <t>YL</t>
  </si>
  <si>
    <t>Latvia</t>
  </si>
  <si>
    <t>ラトビア</t>
  </si>
  <si>
    <t>YN, H6-7, HT</t>
  </si>
  <si>
    <t>Nicaragua</t>
  </si>
  <si>
    <t>ニカラグア</t>
  </si>
  <si>
    <t>YO-YR</t>
  </si>
  <si>
    <t>Romania</t>
  </si>
  <si>
    <t>ルーマニア</t>
  </si>
  <si>
    <t>YS, HU</t>
  </si>
  <si>
    <t>El Salvador</t>
  </si>
  <si>
    <t>エルサルバドル</t>
  </si>
  <si>
    <t>YT, YU</t>
  </si>
  <si>
    <t>Serbia</t>
  </si>
  <si>
    <t>セルビア</t>
  </si>
  <si>
    <t>YV-YY, 4M</t>
  </si>
  <si>
    <t>Venezuela</t>
  </si>
  <si>
    <t>ベネズエラ</t>
  </si>
  <si>
    <t>YVØ</t>
  </si>
  <si>
    <t>Aves Island</t>
  </si>
  <si>
    <t>アベス島</t>
  </si>
  <si>
    <t>Z2</t>
  </si>
  <si>
    <t>Zimbabwe</t>
  </si>
  <si>
    <t>ジンバブエ</t>
  </si>
  <si>
    <t>Z3</t>
  </si>
  <si>
    <t>North Macedonia (Republic of)</t>
  </si>
  <si>
    <t>北マケドニア</t>
  </si>
  <si>
    <t>Z6</t>
  </si>
  <si>
    <t>Republic of Kosovo</t>
  </si>
  <si>
    <t>コソボ</t>
  </si>
  <si>
    <t>Z8</t>
  </si>
  <si>
    <t>South Sudan (Republic of)</t>
  </si>
  <si>
    <t>南スーダン共和国</t>
  </si>
  <si>
    <t>ZA</t>
  </si>
  <si>
    <t>Albania</t>
  </si>
  <si>
    <t>アルバニア</t>
  </si>
  <si>
    <t>ZB2</t>
  </si>
  <si>
    <t>Gibraltar</t>
  </si>
  <si>
    <t>ジブラルタル</t>
  </si>
  <si>
    <t>ZC4</t>
  </si>
  <si>
    <t>在キプロス英国主権基地</t>
  </si>
  <si>
    <t>ZD7</t>
  </si>
  <si>
    <t>Saint Helena</t>
  </si>
  <si>
    <t>セントヘレナ</t>
  </si>
  <si>
    <t>ZD8</t>
  </si>
  <si>
    <t>Ascension Island</t>
  </si>
  <si>
    <t>アセンション島</t>
  </si>
  <si>
    <t>ZD9</t>
  </si>
  <si>
    <t>Tristan da Cunha and Gough Island</t>
  </si>
  <si>
    <t>トリスタン·ダ·クーニャ島,ゴーフ島</t>
  </si>
  <si>
    <t>ZF</t>
  </si>
  <si>
    <t>Cayman Islands</t>
  </si>
  <si>
    <t>ケイマン諸島</t>
  </si>
  <si>
    <t>ZK3</t>
  </si>
  <si>
    <t>Tokelau Islands</t>
  </si>
  <si>
    <t>トケラウ諸島</t>
  </si>
  <si>
    <t>ZL-ZM</t>
  </si>
  <si>
    <t>New Zealand</t>
  </si>
  <si>
    <t>ニュージーランド</t>
  </si>
  <si>
    <t>ZL7</t>
  </si>
  <si>
    <t>Chatham Islands</t>
  </si>
  <si>
    <t>チャタム諸島</t>
  </si>
  <si>
    <t>ZL8</t>
  </si>
  <si>
    <t>Kermadec Islands</t>
  </si>
  <si>
    <t>ケルマデック諸島</t>
  </si>
  <si>
    <t>ZL9</t>
  </si>
  <si>
    <t>New Zealand Subantarctic Islands</t>
  </si>
  <si>
    <t>ニュージーランドの亜南極諸島</t>
  </si>
  <si>
    <t>ZP</t>
  </si>
  <si>
    <t>Paraguay</t>
  </si>
  <si>
    <t>パラグアイ</t>
  </si>
  <si>
    <t>ZR-ZU</t>
  </si>
  <si>
    <t>South Africa</t>
  </si>
  <si>
    <t>南アフリカ</t>
  </si>
  <si>
    <t>ZS8</t>
  </si>
  <si>
    <t>Prince Edward and Marion Islands</t>
  </si>
  <si>
    <t>プリンス·エドワード島,マリオン島</t>
  </si>
  <si>
    <t>方位(度)</t>
  </si>
  <si>
    <t>ゾーン</t>
  </si>
  <si>
    <t>プリフィックス</t>
    <phoneticPr fontId="2"/>
  </si>
  <si>
    <t>エンティティー</t>
    <phoneticPr fontId="2"/>
  </si>
  <si>
    <t>エンティティー日本語</t>
    <phoneticPr fontId="2"/>
  </si>
  <si>
    <t>大陸</t>
    <phoneticPr fontId="2"/>
  </si>
  <si>
    <t>CQ</t>
    <phoneticPr fontId="2"/>
  </si>
  <si>
    <t>UK Sovereign Base Areas on Cyprus</t>
    <phoneticPr fontId="2"/>
  </si>
  <si>
    <t>VP8,LU,CE9,HF0,4K1</t>
    <phoneticPr fontId="2"/>
  </si>
  <si>
    <t>Amsterdam and Saint Paul Islands</t>
    <phoneticPr fontId="2"/>
  </si>
  <si>
    <t>ショートパス</t>
    <phoneticPr fontId="2"/>
  </si>
  <si>
    <t>ロングパス</t>
    <phoneticPr fontId="2"/>
  </si>
  <si>
    <t>AS/AF</t>
    <phoneticPr fontId="2"/>
  </si>
  <si>
    <t>(SP)</t>
    <phoneticPr fontId="2"/>
  </si>
  <si>
    <t>距離 (km)</t>
    <phoneticPr fontId="2"/>
  </si>
  <si>
    <t>4O</t>
    <phoneticPr fontId="2"/>
  </si>
  <si>
    <t>7O</t>
    <phoneticPr fontId="2"/>
  </si>
  <si>
    <r>
      <rPr>
        <sz val="11"/>
        <color theme="1"/>
        <rFont val="ＭＳ Ｐゴシック"/>
        <family val="3"/>
        <charset val="128"/>
      </rPr>
      <t>西マレーシア</t>
    </r>
    <r>
      <rPr>
        <sz val="11"/>
        <color theme="1"/>
        <rFont val="Arial"/>
        <family val="2"/>
      </rPr>
      <t>/</t>
    </r>
    <r>
      <rPr>
        <sz val="11"/>
        <color theme="1"/>
        <rFont val="ＭＳ Ｐゴシック"/>
        <family val="3"/>
        <charset val="128"/>
      </rPr>
      <t>半島マレーシア</t>
    </r>
    <phoneticPr fontId="2"/>
  </si>
  <si>
    <t>23,24</t>
    <phoneticPr fontId="2"/>
  </si>
  <si>
    <t>14,16</t>
    <phoneticPr fontId="2"/>
  </si>
  <si>
    <t>30,31</t>
    <phoneticPr fontId="2"/>
  </si>
  <si>
    <t>12,14</t>
    <phoneticPr fontId="2"/>
  </si>
  <si>
    <t>32,33</t>
    <phoneticPr fontId="2"/>
  </si>
  <si>
    <t>1,2</t>
    <phoneticPr fontId="2"/>
  </si>
  <si>
    <t>5,75</t>
    <phoneticPr fontId="2"/>
  </si>
  <si>
    <t>51,54</t>
    <phoneticPr fontId="2"/>
  </si>
  <si>
    <t>VA-VG.VO,VY</t>
    <phoneticPr fontId="2"/>
  </si>
  <si>
    <t>OC</t>
    <phoneticPr fontId="2"/>
  </si>
  <si>
    <t>EU/AS</t>
    <phoneticPr fontId="2"/>
  </si>
  <si>
    <t>55,58,59</t>
    <phoneticPr fontId="2"/>
  </si>
  <si>
    <t>2-4,9,75</t>
    <phoneticPr fontId="2"/>
  </si>
  <si>
    <t>16-19,23</t>
    <phoneticPr fontId="2"/>
  </si>
  <si>
    <t>20-26,30-35,75</t>
    <phoneticPr fontId="2"/>
  </si>
  <si>
    <t>19,20,29,30</t>
    <phoneticPr fontId="2"/>
  </si>
  <si>
    <t>12,13,15</t>
    <phoneticPr fontId="2"/>
  </si>
  <si>
    <t>33,42-44</t>
    <phoneticPr fontId="2"/>
  </si>
  <si>
    <t>67,69-74</t>
    <phoneticPr fontId="2"/>
  </si>
  <si>
    <t>12,13,29,30,32,38,39</t>
    <phoneticPr fontId="2"/>
  </si>
  <si>
    <t>Saint Peter and Saint Paul Rocks</t>
    <phoneticPr fontId="2"/>
  </si>
  <si>
    <t>Democratic People's Republic of Korea</t>
    <phoneticPr fontId="2"/>
  </si>
  <si>
    <t>DXCC List</t>
    <phoneticPr fontId="2"/>
  </si>
  <si>
    <t>マヨット</t>
    <phoneticPr fontId="2"/>
  </si>
  <si>
    <t>OC</t>
    <phoneticPr fontId="2"/>
  </si>
  <si>
    <t>* AF=Africa, AN=Antarctica, AS=Asia, EU=Europe, NA=North America, OC=Oceania, SA=South America</t>
    <phoneticPr fontId="2"/>
  </si>
  <si>
    <t>47,48</t>
    <phoneticPr fontId="2"/>
  </si>
  <si>
    <t>61,63</t>
    <phoneticPr fontId="2"/>
  </si>
  <si>
    <t>*</t>
    <phoneticPr fontId="2"/>
  </si>
  <si>
    <t>*</t>
    <phoneticPr fontId="2"/>
  </si>
  <si>
    <r>
      <rPr>
        <sz val="11"/>
        <color theme="1"/>
        <rFont val="ＭＳ Ｐゴシック"/>
        <family val="3"/>
        <charset val="128"/>
      </rPr>
      <t>エスワテイニ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旧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ＭＳ Ｐゴシック"/>
        <family val="3"/>
        <charset val="128"/>
      </rPr>
      <t>スワジランド</t>
    </r>
    <r>
      <rPr>
        <sz val="11"/>
        <color theme="1"/>
        <rFont val="Arial"/>
        <family val="2"/>
      </rPr>
      <t>)</t>
    </r>
    <phoneticPr fontId="2"/>
  </si>
  <si>
    <r>
      <rPr>
        <sz val="11"/>
        <color theme="1"/>
        <rFont val="ＭＳ Ｐゴシック"/>
        <family val="3"/>
        <charset val="128"/>
      </rPr>
      <t>ジョージア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旧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ＭＳ Ｐゴシック"/>
        <family val="3"/>
        <charset val="128"/>
      </rPr>
      <t>グルジア</t>
    </r>
    <r>
      <rPr>
        <sz val="11"/>
        <color theme="1"/>
        <rFont val="Arial"/>
        <family val="2"/>
      </rPr>
      <t>)</t>
    </r>
    <phoneticPr fontId="2"/>
  </si>
  <si>
    <t>グアム</t>
    <phoneticPr fontId="2"/>
  </si>
  <si>
    <r>
      <rPr>
        <sz val="11"/>
        <color theme="1"/>
        <rFont val="ＭＳ Ｐゴシック"/>
        <family val="3"/>
        <charset val="128"/>
      </rPr>
      <t>コートジボワール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旧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ＭＳ Ｐゴシック"/>
        <family val="3"/>
        <charset val="128"/>
      </rPr>
      <t>象牙海岸</t>
    </r>
    <r>
      <rPr>
        <sz val="11"/>
        <color theme="1"/>
        <rFont val="Arial"/>
        <family val="2"/>
      </rPr>
      <t>)</t>
    </r>
    <phoneticPr fontId="2"/>
  </si>
  <si>
    <r>
      <rPr>
        <sz val="11"/>
        <color theme="1"/>
        <rFont val="ＭＳ Ｐゴシック"/>
        <family val="3"/>
        <charset val="128"/>
      </rPr>
      <t>テモツ</t>
    </r>
    <r>
      <rPr>
        <sz val="11"/>
        <color theme="1"/>
        <rFont val="Arial"/>
        <family val="2"/>
      </rPr>
      <t>/</t>
    </r>
    <r>
      <rPr>
        <sz val="11"/>
        <color theme="1"/>
        <rFont val="ＭＳ Ｐゴシック"/>
        <family val="3"/>
        <charset val="128"/>
      </rPr>
      <t>サンタ</t>
    </r>
    <r>
      <rPr>
        <sz val="11"/>
        <color theme="1"/>
        <rFont val="Arial"/>
        <family val="2"/>
      </rPr>
      <t>·</t>
    </r>
    <r>
      <rPr>
        <sz val="11"/>
        <color theme="1"/>
        <rFont val="ＭＳ Ｐゴシック"/>
        <family val="3"/>
        <charset val="128"/>
      </rPr>
      <t>クルーズ諸島</t>
    </r>
    <phoneticPr fontId="2"/>
  </si>
  <si>
    <r>
      <rPr>
        <sz val="11"/>
        <color theme="1"/>
        <rFont val="ＭＳ Ｐゴシック"/>
        <family val="2"/>
        <charset val="128"/>
      </rPr>
      <t>現存</t>
    </r>
    <r>
      <rPr>
        <sz val="11"/>
        <color theme="1"/>
        <rFont val="Arial"/>
        <family val="2"/>
      </rPr>
      <t xml:space="preserve"> Total 340 Entities</t>
    </r>
    <phoneticPr fontId="2"/>
  </si>
  <si>
    <r>
      <rPr>
        <sz val="11"/>
        <color theme="1"/>
        <rFont val="ＭＳ Ｐゴシック"/>
        <family val="3"/>
        <charset val="128"/>
      </rPr>
      <t>参考文献、</t>
    </r>
    <r>
      <rPr>
        <sz val="11"/>
        <color theme="1"/>
        <rFont val="Arial"/>
        <family val="2"/>
      </rPr>
      <t xml:space="preserve">CQ Ham radio </t>
    </r>
    <r>
      <rPr>
        <sz val="11"/>
        <color theme="1"/>
        <rFont val="ＭＳ Ｐゴシック"/>
        <family val="3"/>
        <charset val="128"/>
      </rPr>
      <t>別冊付録</t>
    </r>
    <rPh sb="0" eb="2">
      <t>サンコウ</t>
    </rPh>
    <rPh sb="2" eb="4">
      <t>ブンケン</t>
    </rPh>
    <rPh sb="18" eb="20">
      <t>ベッサツ</t>
    </rPh>
    <rPh sb="20" eb="22">
      <t>フロク</t>
    </rPh>
    <phoneticPr fontId="2"/>
  </si>
  <si>
    <t>ラジアン</t>
    <phoneticPr fontId="2"/>
  </si>
  <si>
    <t>1000km</t>
    <phoneticPr fontId="2"/>
  </si>
  <si>
    <t>QSO</t>
    <phoneticPr fontId="2"/>
  </si>
  <si>
    <t>Y北</t>
    <rPh sb="1" eb="2">
      <t>キタ</t>
    </rPh>
    <phoneticPr fontId="2"/>
  </si>
  <si>
    <t>X東</t>
    <rPh sb="1" eb="2">
      <t>ヒガシ</t>
    </rPh>
    <phoneticPr fontId="2"/>
  </si>
  <si>
    <t>*北と方位を合わせる為、</t>
    <rPh sb="1" eb="2">
      <t>キタ</t>
    </rPh>
    <rPh sb="3" eb="5">
      <t>ホウイ</t>
    </rPh>
    <rPh sb="6" eb="7">
      <t>ア</t>
    </rPh>
    <rPh sb="10" eb="11">
      <t>タメ</t>
    </rPh>
    <phoneticPr fontId="2"/>
  </si>
  <si>
    <t>1S､9M0</t>
    <phoneticPr fontId="2"/>
  </si>
  <si>
    <t>1S,9M0</t>
    <phoneticPr fontId="2"/>
  </si>
  <si>
    <t>*9M4SDX</t>
  </si>
  <si>
    <t>3A2MW</t>
    <phoneticPr fontId="12"/>
  </si>
  <si>
    <t>3B7A</t>
  </si>
  <si>
    <t>3B8/SP2FUD</t>
  </si>
  <si>
    <t>3B9FR</t>
  </si>
  <si>
    <t>3D20CR</t>
  </si>
  <si>
    <t>3D2NB</t>
  </si>
  <si>
    <t>3D2R</t>
  </si>
  <si>
    <t>3DA0AQ</t>
  </si>
  <si>
    <t>4K6N</t>
  </si>
  <si>
    <t>4L0A</t>
  </si>
  <si>
    <t>*4O3A</t>
  </si>
  <si>
    <t>4S7MY</t>
  </si>
  <si>
    <t>4U1ITU</t>
  </si>
  <si>
    <t>*4W6R</t>
  </si>
  <si>
    <t>*4Z4DX</t>
  </si>
  <si>
    <t>5B/AJ2O</t>
  </si>
  <si>
    <t>5I3A</t>
  </si>
  <si>
    <t>5N9DTG</t>
    <phoneticPr fontId="12"/>
  </si>
  <si>
    <t>5R8KD</t>
  </si>
  <si>
    <t>5W0KH</t>
  </si>
  <si>
    <t>5Z4YV</t>
  </si>
  <si>
    <t>7P8OK</t>
  </si>
  <si>
    <t>7Q6M</t>
    <phoneticPr fontId="12"/>
  </si>
  <si>
    <t>7X2ARA</t>
  </si>
  <si>
    <t>8Q7SV</t>
  </si>
  <si>
    <t>9A5D</t>
  </si>
  <si>
    <t>9H1SS</t>
  </si>
  <si>
    <t>9J2FM</t>
  </si>
  <si>
    <t>9K2HN</t>
  </si>
  <si>
    <t>9L8MD</t>
    <phoneticPr fontId="12"/>
  </si>
  <si>
    <t>*9M6/F4BKV</t>
  </si>
  <si>
    <t>9N7MD</t>
  </si>
  <si>
    <t>9Q1ZZ</t>
  </si>
  <si>
    <t>*9V1YC
(9V1UV)</t>
  </si>
  <si>
    <t>9X5RU</t>
    <phoneticPr fontId="12"/>
  </si>
  <si>
    <t>A25R</t>
  </si>
  <si>
    <t>*A35RS</t>
  </si>
  <si>
    <t>A45XR</t>
  </si>
  <si>
    <t>A5A</t>
  </si>
  <si>
    <t>A65BJ</t>
  </si>
  <si>
    <t>A71A</t>
  </si>
  <si>
    <t>A93JA</t>
  </si>
  <si>
    <t>AP2IA</t>
  </si>
  <si>
    <t>*BW0IR</t>
  </si>
  <si>
    <t>C21TI</t>
  </si>
  <si>
    <t>C91TX</t>
  </si>
  <si>
    <t>CE4CT</t>
  </si>
  <si>
    <t>CE0Y/R4WAA</t>
  </si>
  <si>
    <t>CN2AA</t>
  </si>
  <si>
    <t>CO8LY</t>
  </si>
  <si>
    <t>CP4BT</t>
  </si>
  <si>
    <t>CT1GFK</t>
  </si>
  <si>
    <t>CR3A</t>
  </si>
  <si>
    <t>CU2AP</t>
  </si>
  <si>
    <t>CX4CR</t>
  </si>
  <si>
    <t>D44AC</t>
  </si>
  <si>
    <t>*DL2DXD</t>
  </si>
  <si>
    <t>*DV1JM</t>
  </si>
  <si>
    <t>E4X</t>
  </si>
  <si>
    <t>E51M</t>
  </si>
  <si>
    <t>E51Z</t>
  </si>
  <si>
    <t>ZK2DL</t>
  </si>
  <si>
    <t>EA6TT</t>
  </si>
  <si>
    <t>E73M</t>
  </si>
  <si>
    <t>EF8M</t>
  </si>
  <si>
    <t>EA9ACD</t>
  </si>
  <si>
    <t>*EA1DR</t>
  </si>
  <si>
    <t>EI9FV</t>
  </si>
  <si>
    <t>EK6TA</t>
  </si>
  <si>
    <t>EP2A</t>
  </si>
  <si>
    <t>*ER0WW</t>
  </si>
  <si>
    <t>*ES2MA</t>
  </si>
  <si>
    <t>EU2MM</t>
  </si>
  <si>
    <t>EX2U</t>
  </si>
  <si>
    <t>EY7AD</t>
  </si>
  <si>
    <t>*F5RRS</t>
  </si>
  <si>
    <t>FG8OJ</t>
  </si>
  <si>
    <t>TO2TT</t>
  </si>
  <si>
    <t>FK8IL</t>
  </si>
  <si>
    <t>TX3A</t>
  </si>
  <si>
    <t>TX6G</t>
  </si>
  <si>
    <t>TX4T</t>
  </si>
  <si>
    <t>TX7M</t>
  </si>
  <si>
    <t>FP5KE</t>
    <phoneticPr fontId="12"/>
  </si>
  <si>
    <t>FR1GZ</t>
  </si>
  <si>
    <t>FT5ZM</t>
  </si>
  <si>
    <t>FW5RE</t>
  </si>
  <si>
    <t>TO2A</t>
  </si>
  <si>
    <t>G1OAR</t>
  </si>
  <si>
    <t>MD0CCE</t>
  </si>
  <si>
    <t>2I0JMG</t>
  </si>
  <si>
    <t>MJ6BDJ</t>
  </si>
  <si>
    <t>*GM3MZX</t>
  </si>
  <si>
    <t>GU0SUP</t>
    <phoneticPr fontId="12"/>
  </si>
  <si>
    <t>*GW3YRP</t>
  </si>
  <si>
    <t>H44MS</t>
  </si>
  <si>
    <t>H40MS</t>
  </si>
  <si>
    <t>*HA7TM</t>
  </si>
  <si>
    <t>HB9ARI</t>
  </si>
  <si>
    <t>HB0/HB9AON</t>
  </si>
  <si>
    <t>HC2AO</t>
  </si>
  <si>
    <t>HC8/K6AW</t>
  </si>
  <si>
    <t>HI8PLE</t>
  </si>
  <si>
    <t>5K8T</t>
  </si>
  <si>
    <t>5K0UA</t>
    <phoneticPr fontId="12"/>
  </si>
  <si>
    <t>*HL2JFM</t>
  </si>
  <si>
    <t>HP1CDW</t>
  </si>
  <si>
    <t>*HS5IGY</t>
  </si>
  <si>
    <t>HZ1PS</t>
  </si>
  <si>
    <t>IW1GFN</t>
  </si>
  <si>
    <t>IS0GQX</t>
  </si>
  <si>
    <t>J39BS</t>
  </si>
  <si>
    <t>J68HZ</t>
  </si>
  <si>
    <t>J79WTA</t>
  </si>
  <si>
    <t>*JA6PL</t>
  </si>
  <si>
    <t>JD1BMM</t>
  </si>
  <si>
    <t>*JD1BLY</t>
  </si>
  <si>
    <t>*JT1ARDF</t>
  </si>
  <si>
    <t>JW5NM</t>
  </si>
  <si>
    <t>JY5HX</t>
  </si>
  <si>
    <t>*KG6DX</t>
  </si>
  <si>
    <t>*WK3D/NH0</t>
  </si>
  <si>
    <t>KH1/KH7Z</t>
  </si>
  <si>
    <t>*WH2DX</t>
  </si>
  <si>
    <t>K4M</t>
  </si>
  <si>
    <t>K5P</t>
  </si>
  <si>
    <t>*KC2QII/KH6</t>
  </si>
  <si>
    <t>W8A</t>
  </si>
  <si>
    <t>*N8S</t>
  </si>
  <si>
    <t>K9W</t>
  </si>
  <si>
    <t>*AL1G</t>
  </si>
  <si>
    <t>KP2B</t>
  </si>
  <si>
    <t>KP4BD</t>
  </si>
  <si>
    <t>*LA5HPA</t>
  </si>
  <si>
    <t>LP2F</t>
  </si>
  <si>
    <t>LX7I</t>
  </si>
  <si>
    <t>*LY8O</t>
  </si>
  <si>
    <t>LZ1BK</t>
  </si>
  <si>
    <t>OC4CW</t>
  </si>
  <si>
    <t>OD5PY</t>
  </si>
  <si>
    <t>OE1BHS/4</t>
  </si>
  <si>
    <t>*OH3QN</t>
  </si>
  <si>
    <t>OH0Z</t>
  </si>
  <si>
    <t>OJ0X</t>
  </si>
  <si>
    <t>OK1FPS</t>
  </si>
  <si>
    <t>OM3BC</t>
  </si>
  <si>
    <t>ON5DC</t>
  </si>
  <si>
    <t>OX3XR</t>
  </si>
  <si>
    <t>OY1CT</t>
  </si>
  <si>
    <t>*OZ1ADL</t>
  </si>
  <si>
    <t>P29VKJ</t>
  </si>
  <si>
    <t>P49X</t>
  </si>
  <si>
    <t>*PA0BWL</t>
  </si>
  <si>
    <t>PJ2MAN</t>
  </si>
  <si>
    <t>ZX5J</t>
  </si>
  <si>
    <t>RI1FJ</t>
  </si>
  <si>
    <t>S01WS</t>
    <phoneticPr fontId="12"/>
  </si>
  <si>
    <t>S21ZBC</t>
  </si>
  <si>
    <t>S53EO</t>
  </si>
  <si>
    <t>S79KW</t>
  </si>
  <si>
    <t>SK4TL</t>
  </si>
  <si>
    <t>SQ9JKS</t>
  </si>
  <si>
    <t>SU9IG</t>
  </si>
  <si>
    <t>SV1GYG</t>
  </si>
  <si>
    <t>SV5DKL</t>
  </si>
  <si>
    <t>SV9CVY　</t>
  </si>
  <si>
    <t>T2UF</t>
  </si>
  <si>
    <t>T30GM</t>
  </si>
  <si>
    <t>T31A</t>
  </si>
  <si>
    <t>T32MI</t>
  </si>
  <si>
    <t>T33A</t>
  </si>
  <si>
    <t>T77C</t>
  </si>
  <si>
    <t>TA7KA</t>
  </si>
  <si>
    <t>TF3HZ</t>
  </si>
  <si>
    <t>TG9ANF</t>
  </si>
  <si>
    <t>TI2HAS</t>
  </si>
  <si>
    <t>TJ1GD</t>
    <phoneticPr fontId="12"/>
  </si>
  <si>
    <t>TK5MH</t>
  </si>
  <si>
    <t>TL0A</t>
  </si>
  <si>
    <t>TT8XX</t>
    <phoneticPr fontId="12"/>
  </si>
  <si>
    <t>UA2FFW</t>
  </si>
  <si>
    <t>*RZ1OM</t>
  </si>
  <si>
    <t>*UA0CQ</t>
  </si>
  <si>
    <t>*UK7AZ
,UK9AA</t>
  </si>
  <si>
    <t>*UN7PBY</t>
  </si>
  <si>
    <t>*EO5M</t>
  </si>
  <si>
    <t>V31DL</t>
  </si>
  <si>
    <t>V51AS</t>
  </si>
  <si>
    <t>*V63ME</t>
  </si>
  <si>
    <t>V73NS</t>
  </si>
  <si>
    <t>V85NL</t>
  </si>
  <si>
    <t>*VE7CF</t>
  </si>
  <si>
    <t>*VK4EJ</t>
  </si>
  <si>
    <t>VK9C/G6AY</t>
  </si>
  <si>
    <t>VK9LA</t>
  </si>
  <si>
    <t>VK9GMW</t>
  </si>
  <si>
    <t>VK9NN</t>
  </si>
  <si>
    <t>*VK9DWX</t>
  </si>
  <si>
    <t>VK9XX</t>
  </si>
  <si>
    <t>VP6A</t>
  </si>
  <si>
    <t>VP6MW</t>
    <phoneticPr fontId="12"/>
  </si>
  <si>
    <t>VP8DNM</t>
  </si>
  <si>
    <t>VQ9LA</t>
  </si>
  <si>
    <t>*VR2C</t>
  </si>
  <si>
    <t>VU4PB</t>
  </si>
  <si>
    <t>VU2GSM</t>
  </si>
  <si>
    <t>VU7W</t>
  </si>
  <si>
    <t>XE2CQ</t>
  </si>
  <si>
    <t>XU7PPH</t>
  </si>
  <si>
    <t>XW1B</t>
  </si>
  <si>
    <t>XX9LQ</t>
  </si>
  <si>
    <t>XZ1J</t>
  </si>
  <si>
    <t>T6TJ</t>
  </si>
  <si>
    <t>*YB0PAH</t>
  </si>
  <si>
    <t>YI9PSE</t>
  </si>
  <si>
    <t>*YJ0TXF</t>
  </si>
  <si>
    <t>*YL2CA</t>
  </si>
  <si>
    <t>YO9HP</t>
  </si>
  <si>
    <t>YT5A</t>
  </si>
  <si>
    <t>4M5IR</t>
  </si>
  <si>
    <t>Z21BB</t>
  </si>
  <si>
    <t>Z37M</t>
  </si>
  <si>
    <t>Z68BB</t>
    <phoneticPr fontId="12"/>
  </si>
  <si>
    <t>ZB2R</t>
  </si>
  <si>
    <t>ZC4LI</t>
  </si>
  <si>
    <t>ZD7CTO</t>
    <phoneticPr fontId="12"/>
  </si>
  <si>
    <t>ZD8X</t>
  </si>
  <si>
    <t>ZD9GI</t>
  </si>
  <si>
    <t>ZK3T</t>
  </si>
  <si>
    <t>*ZL1BYZ</t>
  </si>
  <si>
    <t>ZL7T</t>
  </si>
  <si>
    <t>ZL8X</t>
  </si>
  <si>
    <t>ZP5YW</t>
  </si>
  <si>
    <t>*ZS6WN</t>
  </si>
  <si>
    <t>CE0</t>
    <phoneticPr fontId="2"/>
  </si>
  <si>
    <t>　sin,cosを入れ替えた</t>
    <phoneticPr fontId="2"/>
  </si>
  <si>
    <t>AS/EU</t>
    <phoneticPr fontId="2"/>
  </si>
  <si>
    <t>AF/AS</t>
    <phoneticPr fontId="2"/>
  </si>
  <si>
    <t>EU</t>
    <phoneticPr fontId="2"/>
  </si>
  <si>
    <t>EU</t>
    <phoneticPr fontId="2"/>
  </si>
  <si>
    <t>*方位,距離は東京から各エンティティのコールエリア１？</t>
    <rPh sb="11" eb="12">
      <t>カク</t>
    </rPh>
    <phoneticPr fontId="2"/>
  </si>
  <si>
    <t>　（W1,PY1など)</t>
    <phoneticPr fontId="2"/>
  </si>
  <si>
    <r>
      <rPr>
        <i/>
        <sz val="11"/>
        <color rgb="FFFF0000"/>
        <rFont val="ＭＳ Ｐゴシック"/>
        <family val="3"/>
        <charset val="128"/>
      </rPr>
      <t>*XV2JX
,</t>
    </r>
    <r>
      <rPr>
        <i/>
        <sz val="11"/>
        <rFont val="ＭＳ Ｐゴシック"/>
        <family val="3"/>
        <charset val="128"/>
      </rPr>
      <t>XV9DX</t>
    </r>
  </si>
  <si>
    <t>9Y4DG</t>
    <phoneticPr fontId="12"/>
  </si>
  <si>
    <r>
      <rPr>
        <sz val="11"/>
        <color rgb="FFFF0000"/>
        <rFont val="ＭＳ Ｐゴシック"/>
        <family val="3"/>
        <charset val="128"/>
      </rPr>
      <t>*BA4RS</t>
    </r>
    <r>
      <rPr>
        <sz val="11"/>
        <color theme="1"/>
        <rFont val="ＭＳ Ｐゴシック"/>
        <family val="2"/>
        <charset val="128"/>
        <scheme val="minor"/>
      </rPr>
      <t>,
BG7NWF</t>
    </r>
  </si>
  <si>
    <t>CB0ZEW</t>
    <phoneticPr fontId="12"/>
  </si>
  <si>
    <t>8J1RL,AX0BP</t>
    <phoneticPr fontId="2"/>
  </si>
  <si>
    <t>D2ACE</t>
    <phoneticPr fontId="12"/>
  </si>
  <si>
    <t>D68Z</t>
    <phoneticPr fontId="12"/>
  </si>
  <si>
    <t>TX5S</t>
    <phoneticPr fontId="12"/>
  </si>
  <si>
    <t>HQ9A</t>
    <phoneticPr fontId="12"/>
  </si>
  <si>
    <t>PJ7K</t>
    <phoneticPr fontId="12"/>
  </si>
  <si>
    <t>PZ5RA</t>
    <phoneticPr fontId="12"/>
  </si>
  <si>
    <r>
      <rPr>
        <sz val="11"/>
        <color rgb="FFFF0000"/>
        <rFont val="ＭＳ Ｐゴシック"/>
        <family val="3"/>
        <charset val="128"/>
      </rPr>
      <t xml:space="preserve">*T88OR
</t>
    </r>
    <r>
      <rPr>
        <sz val="11"/>
        <color theme="1"/>
        <rFont val="ＭＳ Ｐゴシック"/>
        <family val="2"/>
        <charset val="128"/>
        <scheme val="minor"/>
      </rPr>
      <t>,T8IC</t>
    </r>
  </si>
  <si>
    <t>TY5AD</t>
    <phoneticPr fontId="12"/>
  </si>
  <si>
    <t>ZS8W</t>
    <phoneticPr fontId="12"/>
  </si>
  <si>
    <t>PPØ-PYØT</t>
    <phoneticPr fontId="2"/>
  </si>
  <si>
    <t>SØ</t>
    <phoneticPr fontId="2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</si>
</sst>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0_ "/>
  </numFmts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11"/>
      <color theme="1"/>
      <name val="ＭＳ Ｐゴシック"/>
      <family val="3"/>
      <charset val="128"/>
    </font>
    <font>
      <sz val="9"/>
      <color theme="1"/>
      <name val="Arial"/>
      <family val="2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1"/>
      <color rgb="FF00B05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990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b/>
      <sz val="11"/>
      <color rgb="FF0BC802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rgb="FF00A933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1"/>
      <color rgb="FF808080"/>
      <name val="ＭＳ Ｐゴシック"/>
      <family val="3"/>
      <charset val="128"/>
    </font>
    <font>
      <b/>
      <sz val="11"/>
      <color rgb="FF01D007"/>
      <name val="ＭＳ Ｐゴシック"/>
      <family val="3"/>
      <charset val="128"/>
    </font>
    <font>
      <sz val="11"/>
      <color rgb="FFFF6600"/>
      <name val="ＭＳ Ｐゴシック"/>
      <family val="3"/>
      <charset val="128"/>
    </font>
    <font>
      <b/>
      <sz val="11"/>
      <color rgb="FF008000"/>
      <name val="ＭＳ Ｐゴシック"/>
      <family val="3"/>
      <charset val="128"/>
    </font>
    <font>
      <i/>
      <sz val="11"/>
      <color rgb="FF000000"/>
      <name val="ＭＳ Ｐゴシック"/>
      <family val="3"/>
      <charset val="128"/>
    </font>
    <font>
      <b/>
      <sz val="11"/>
      <color rgb="FF158466"/>
      <name val="ＭＳ Ｐゴシック"/>
      <family val="3"/>
      <charset val="128"/>
    </font>
    <font>
      <b/>
      <sz val="11"/>
      <color rgb="FFFF66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i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ashed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ashed">
        <color rgb="FF000000"/>
      </right>
      <top/>
      <bottom/>
      <diagonal/>
    </border>
    <border>
      <left style="dashed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ashed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4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56" fontId="1" fillId="0" borderId="8" xfId="0" applyNumberFormat="1" applyFont="1" applyBorder="1" applyAlignment="1">
      <alignment horizontal="right" vertical="center" wrapText="1"/>
    </xf>
    <xf numFmtId="0" fontId="0" fillId="0" borderId="3" xfId="0" applyFont="1" applyBorder="1">
      <alignment vertical="center"/>
    </xf>
    <xf numFmtId="0" fontId="6" fillId="0" borderId="6" xfId="0" applyFont="1" applyBorder="1">
      <alignment vertical="center"/>
    </xf>
    <xf numFmtId="0" fontId="7" fillId="0" borderId="12" xfId="0" applyFont="1" applyBorder="1">
      <alignment vertical="center"/>
    </xf>
    <xf numFmtId="0" fontId="1" fillId="0" borderId="11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56" fontId="1" fillId="0" borderId="11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76" fontId="1" fillId="0" borderId="2" xfId="0" applyNumberFormat="1" applyFont="1" applyBorder="1" applyAlignment="1">
      <alignment vertical="center" wrapText="1"/>
    </xf>
    <xf numFmtId="176" fontId="1" fillId="0" borderId="2" xfId="0" applyNumberFormat="1" applyFont="1" applyBorder="1" applyAlignment="1">
      <alignment horizontal="center" wrapText="1"/>
    </xf>
    <xf numFmtId="176" fontId="1" fillId="0" borderId="3" xfId="0" applyNumberFormat="1" applyFont="1" applyBorder="1" applyAlignment="1">
      <alignment vertical="center" wrapText="1"/>
    </xf>
    <xf numFmtId="176" fontId="1" fillId="0" borderId="5" xfId="0" applyNumberFormat="1" applyFont="1" applyBorder="1" applyAlignment="1">
      <alignment vertical="center" wrapText="1"/>
    </xf>
    <xf numFmtId="176" fontId="1" fillId="0" borderId="10" xfId="0" applyNumberFormat="1" applyFont="1" applyBorder="1" applyAlignment="1">
      <alignment vertical="center" wrapText="1"/>
    </xf>
    <xf numFmtId="176" fontId="1" fillId="0" borderId="5" xfId="0" applyNumberFormat="1" applyFont="1" applyBorder="1" applyAlignment="1">
      <alignment horizontal="center" wrapText="1"/>
    </xf>
    <xf numFmtId="176" fontId="1" fillId="0" borderId="10" xfId="0" applyNumberFormat="1" applyFont="1" applyBorder="1" applyAlignment="1">
      <alignment horizontal="center" wrapText="1"/>
    </xf>
    <xf numFmtId="176" fontId="1" fillId="0" borderId="6" xfId="0" applyNumberFormat="1" applyFont="1" applyBorder="1" applyAlignment="1">
      <alignment vertical="center" wrapText="1"/>
    </xf>
    <xf numFmtId="176" fontId="1" fillId="0" borderId="12" xfId="0" applyNumberFormat="1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10" fillId="0" borderId="2" xfId="0" applyFont="1" applyBorder="1" applyAlignment="1">
      <alignment vertical="center" wrapText="1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6" fillId="0" borderId="0" xfId="0" applyFont="1">
      <alignment vertical="center"/>
    </xf>
    <xf numFmtId="0" fontId="28" fillId="0" borderId="0" xfId="0" applyFont="1" applyAlignment="1" applyProtection="1">
      <alignment vertical="center" wrapText="1"/>
    </xf>
    <xf numFmtId="0" fontId="27" fillId="0" borderId="0" xfId="0" applyFont="1" applyAlignment="1" applyProtection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catterChart>
        <c:scatterStyle val="lineMarker"/>
        <c:ser>
          <c:idx val="0"/>
          <c:order val="0"/>
          <c:tx>
            <c:v>AS</c:v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グラフ化!$G$48:$G$95</c:f>
              <c:numCache>
                <c:formatCode>0.000_ </c:formatCode>
                <c:ptCount val="48"/>
                <c:pt idx="0">
                  <c:v>-3.1185669279373589</c:v>
                </c:pt>
                <c:pt idx="1">
                  <c:v>-3.6372782844149105</c:v>
                </c:pt>
                <c:pt idx="2">
                  <c:v>-6.1493743964774614</c:v>
                </c:pt>
                <c:pt idx="3">
                  <c:v>-6.1614560824509574</c:v>
                </c:pt>
                <c:pt idx="4">
                  <c:v>-6.6393576214465924</c:v>
                </c:pt>
                <c:pt idx="5">
                  <c:v>-7.5823776385884116</c:v>
                </c:pt>
                <c:pt idx="6">
                  <c:v>-7.2595967863298938</c:v>
                </c:pt>
                <c:pt idx="7">
                  <c:v>-7.5332303258486339</c:v>
                </c:pt>
                <c:pt idx="8">
                  <c:v>-4.3731731952278459</c:v>
                </c:pt>
                <c:pt idx="9">
                  <c:v>-5.1456562866354467</c:v>
                </c:pt>
                <c:pt idx="10">
                  <c:v>-4.1764569941156271</c:v>
                </c:pt>
                <c:pt idx="11">
                  <c:v>-7.431833307468092</c:v>
                </c:pt>
                <c:pt idx="12">
                  <c:v>-4.6895486002714337</c:v>
                </c:pt>
                <c:pt idx="13">
                  <c:v>-7.525710213443551</c:v>
                </c:pt>
                <c:pt idx="14">
                  <c:v>-7.7411878100343126</c:v>
                </c:pt>
                <c:pt idx="15">
                  <c:v>-7.7319130922498251</c:v>
                </c:pt>
                <c:pt idx="16">
                  <c:v>-6.7550873306676609</c:v>
                </c:pt>
                <c:pt idx="17">
                  <c:v>-1.9630178848217625</c:v>
                </c:pt>
                <c:pt idx="18">
                  <c:v>-1.8122120331928284</c:v>
                </c:pt>
                <c:pt idx="19">
                  <c:v>-7.6171972166357227</c:v>
                </c:pt>
                <c:pt idx="20">
                  <c:v>-5.1175482151714355</c:v>
                </c:pt>
                <c:pt idx="21">
                  <c:v>-6.6628529289879159</c:v>
                </c:pt>
                <c:pt idx="22">
                  <c:v>-4.8623923938741109</c:v>
                </c:pt>
                <c:pt idx="23">
                  <c:v>-5.503412346289692</c:v>
                </c:pt>
                <c:pt idx="24">
                  <c:v>-1.0963258128380926</c:v>
                </c:pt>
                <c:pt idx="25">
                  <c:v>-4.2353758476610839</c:v>
                </c:pt>
                <c:pt idx="26">
                  <c:v>-8.04888304149428</c:v>
                </c:pt>
                <c:pt idx="27">
                  <c:v>-0.21650635094610959</c:v>
                </c:pt>
                <c:pt idx="28">
                  <c:v>0.15524147083423567</c:v>
                </c:pt>
                <c:pt idx="29">
                  <c:v>-2.3663962930809856</c:v>
                </c:pt>
                <c:pt idx="30">
                  <c:v>-7.5201998206467824</c:v>
                </c:pt>
                <c:pt idx="31">
                  <c:v>-7.3576236618037241</c:v>
                </c:pt>
                <c:pt idx="32">
                  <c:v>-4.8422623876424025</c:v>
                </c:pt>
                <c:pt idx="33">
                  <c:v>-3.0009241603828696</c:v>
                </c:pt>
                <c:pt idx="34">
                  <c:v>-5.643046350463381</c:v>
                </c:pt>
                <c:pt idx="35">
                  <c:v>-3.8205917372585461</c:v>
                </c:pt>
                <c:pt idx="36">
                  <c:v>-2.6225183274860027</c:v>
                </c:pt>
                <c:pt idx="37">
                  <c:v>-5.7601883124708921</c:v>
                </c:pt>
                <c:pt idx="38">
                  <c:v>-5.0593050703113311</c:v>
                </c:pt>
                <c:pt idx="39">
                  <c:v>-7.4887133253005</c:v>
                </c:pt>
                <c:pt idx="40">
                  <c:v>-3.8203388807848819</c:v>
                </c:pt>
                <c:pt idx="41">
                  <c:v>-3.9145486210708516</c:v>
                </c:pt>
                <c:pt idx="42">
                  <c:v>-2.632838008925976</c:v>
                </c:pt>
                <c:pt idx="43">
                  <c:v>-4.6156967698949147</c:v>
                </c:pt>
                <c:pt idx="44">
                  <c:v>-6.3213122600268052</c:v>
                </c:pt>
                <c:pt idx="45">
                  <c:v>-7.2339101978114151</c:v>
                </c:pt>
                <c:pt idx="46">
                  <c:v>-7.2595967863298938</c:v>
                </c:pt>
                <c:pt idx="47">
                  <c:v>-6.6150294706525994</c:v>
                </c:pt>
              </c:numCache>
            </c:numRef>
          </c:xVal>
          <c:yVal>
            <c:numRef>
              <c:f>グラフ化!$H$48:$H$95</c:f>
              <c:numCache>
                <c:formatCode>0.000_ </c:formatCode>
                <c:ptCount val="48"/>
                <c:pt idx="0">
                  <c:v>-2.6167883590339018</c:v>
                </c:pt>
                <c:pt idx="1">
                  <c:v>-2.2728237242962162</c:v>
                </c:pt>
                <c:pt idx="2">
                  <c:v>4.3058383076873028</c:v>
                </c:pt>
                <c:pt idx="3">
                  <c:v>4.8138570755713239</c:v>
                </c:pt>
                <c:pt idx="4">
                  <c:v>-1.5328164842990979</c:v>
                </c:pt>
                <c:pt idx="5">
                  <c:v>5.1143782951434522</c:v>
                </c:pt>
                <c:pt idx="6">
                  <c:v>5.4704985604521159</c:v>
                </c:pt>
                <c:pt idx="7">
                  <c:v>3.5128029915886949</c:v>
                </c:pt>
                <c:pt idx="8">
                  <c:v>-2.9497425658081884</c:v>
                </c:pt>
                <c:pt idx="9">
                  <c:v>0.54083026894683661</c:v>
                </c:pt>
                <c:pt idx="10">
                  <c:v>-3.2630058192259876</c:v>
                </c:pt>
                <c:pt idx="11">
                  <c:v>1.9913537330187912</c:v>
                </c:pt>
                <c:pt idx="12">
                  <c:v>0.32792518307113261</c:v>
                </c:pt>
                <c:pt idx="13">
                  <c:v>2.4452514764889575</c:v>
                </c:pt>
                <c:pt idx="14">
                  <c:v>2.8175619407168608</c:v>
                </c:pt>
                <c:pt idx="15">
                  <c:v>2.9680033581341778</c:v>
                </c:pt>
                <c:pt idx="16">
                  <c:v>1.4358381367874464</c:v>
                </c:pt>
                <c:pt idx="17">
                  <c:v>0.7144800794073225</c:v>
                </c:pt>
                <c:pt idx="18">
                  <c:v>-1.0045255331504099</c:v>
                </c:pt>
                <c:pt idx="19">
                  <c:v>5.1378643970892242</c:v>
                </c:pt>
                <c:pt idx="20">
                  <c:v>5.2993763090948409</c:v>
                </c:pt>
                <c:pt idx="21">
                  <c:v>3.6932796870365974</c:v>
                </c:pt>
                <c:pt idx="22">
                  <c:v>2.5853798962618986</c:v>
                </c:pt>
                <c:pt idx="23">
                  <c:v>2.9262162508444547</c:v>
                </c:pt>
                <c:pt idx="24">
                  <c:v>0.29375961619136054</c:v>
                </c:pt>
                <c:pt idx="25">
                  <c:v>-1.7112029187238873</c:v>
                </c:pt>
                <c:pt idx="26">
                  <c:v>3.2519598374435312</c:v>
                </c:pt>
                <c:pt idx="27">
                  <c:v>-0.12500000000000011</c:v>
                </c:pt>
                <c:pt idx="28">
                  <c:v>-0.88041813119291401</c:v>
                </c:pt>
                <c:pt idx="29">
                  <c:v>1.8488314104029526</c:v>
                </c:pt>
                <c:pt idx="30">
                  <c:v>5.072438827383146</c:v>
                </c:pt>
                <c:pt idx="31">
                  <c:v>5.1518635513050954</c:v>
                </c:pt>
                <c:pt idx="32">
                  <c:v>-8.4522004375763973E-2</c:v>
                </c:pt>
                <c:pt idx="33">
                  <c:v>3.107547937462972</c:v>
                </c:pt>
                <c:pt idx="34">
                  <c:v>3.1279916698293682</c:v>
                </c:pt>
                <c:pt idx="35">
                  <c:v>3.5627594329664927</c:v>
                </c:pt>
                <c:pt idx="36">
                  <c:v>-1.1131929850659412</c:v>
                </c:pt>
                <c:pt idx="37">
                  <c:v>1.1196671848695667</c:v>
                </c:pt>
                <c:pt idx="38">
                  <c:v>-1.8414364516653996</c:v>
                </c:pt>
                <c:pt idx="39">
                  <c:v>-0.52366184839715069</c:v>
                </c:pt>
                <c:pt idx="40">
                  <c:v>-2.1176484212359994</c:v>
                </c:pt>
                <c:pt idx="41">
                  <c:v>-1.2719139488472841</c:v>
                </c:pt>
                <c:pt idx="42">
                  <c:v>-1.172215005344456</c:v>
                </c:pt>
                <c:pt idx="43">
                  <c:v>-1.1508224573676196</c:v>
                </c:pt>
                <c:pt idx="44">
                  <c:v>2.3007695041517753</c:v>
                </c:pt>
                <c:pt idx="45">
                  <c:v>4.1765000000000008</c:v>
                </c:pt>
                <c:pt idx="46">
                  <c:v>5.4704985604521159</c:v>
                </c:pt>
                <c:pt idx="47">
                  <c:v>5.7503573891017945</c:v>
                </c:pt>
              </c:numCache>
            </c:numRef>
          </c:yVal>
        </c:ser>
        <c:ser>
          <c:idx val="1"/>
          <c:order val="1"/>
          <c:tx>
            <c:v>OC</c:v>
          </c:tx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グラフ化!$G$180:$G$234</c:f>
              <c:numCache>
                <c:formatCode>0.000_ </c:formatCode>
                <c:ptCount val="55"/>
                <c:pt idx="0">
                  <c:v>4.7755851375831719</c:v>
                </c:pt>
                <c:pt idx="1">
                  <c:v>4.3225727453588485</c:v>
                </c:pt>
                <c:pt idx="2">
                  <c:v>4.6083636296249875</c:v>
                </c:pt>
                <c:pt idx="3">
                  <c:v>-1.6600720195770424</c:v>
                </c:pt>
                <c:pt idx="4">
                  <c:v>5.8801362434133591</c:v>
                </c:pt>
                <c:pt idx="5">
                  <c:v>-2.5751790401759354</c:v>
                </c:pt>
                <c:pt idx="6">
                  <c:v>5.586143571373726</c:v>
                </c:pt>
                <c:pt idx="7">
                  <c:v>3.2186255962274286</c:v>
                </c:pt>
                <c:pt idx="8">
                  <c:v>-2.0173511490648703</c:v>
                </c:pt>
                <c:pt idx="9">
                  <c:v>7.1859676175791867</c:v>
                </c:pt>
                <c:pt idx="10">
                  <c:v>7.446415476689384</c:v>
                </c:pt>
                <c:pt idx="11">
                  <c:v>6.1812126115270338</c:v>
                </c:pt>
                <c:pt idx="12">
                  <c:v>3.2736252073060159</c:v>
                </c:pt>
                <c:pt idx="13">
                  <c:v>2.4906572493398365</c:v>
                </c:pt>
                <c:pt idx="14">
                  <c:v>8.5398765067183504</c:v>
                </c:pt>
                <c:pt idx="15">
                  <c:v>8.6126429002092859</c:v>
                </c:pt>
                <c:pt idx="16">
                  <c:v>9.4952362813321169</c:v>
                </c:pt>
                <c:pt idx="17">
                  <c:v>5.4527767171095283</c:v>
                </c:pt>
                <c:pt idx="18">
                  <c:v>2.4660763945852189</c:v>
                </c:pt>
                <c:pt idx="19">
                  <c:v>3.1970311355382104</c:v>
                </c:pt>
                <c:pt idx="20">
                  <c:v>1.4675568277961548</c:v>
                </c:pt>
                <c:pt idx="21">
                  <c:v>0.69745135630425659</c:v>
                </c:pt>
                <c:pt idx="22">
                  <c:v>5.2152049815898902</c:v>
                </c:pt>
                <c:pt idx="23">
                  <c:v>0.63333020336586898</c:v>
                </c:pt>
                <c:pt idx="24">
                  <c:v>4.1233718948249569</c:v>
                </c:pt>
                <c:pt idx="25">
                  <c:v>6.5921891643191195</c:v>
                </c:pt>
                <c:pt idx="26">
                  <c:v>6.2184661129167313</c:v>
                </c:pt>
                <c:pt idx="27">
                  <c:v>5.992916356018263</c:v>
                </c:pt>
                <c:pt idx="28">
                  <c:v>6.0871998575804653</c:v>
                </c:pt>
                <c:pt idx="29">
                  <c:v>2.8592399361204728</c:v>
                </c:pt>
                <c:pt idx="30">
                  <c:v>0.96358542665155211</c:v>
                </c:pt>
                <c:pt idx="31">
                  <c:v>4.7538974485788907</c:v>
                </c:pt>
                <c:pt idx="32">
                  <c:v>4.1895938782145308</c:v>
                </c:pt>
                <c:pt idx="33">
                  <c:v>5.8861906290481345</c:v>
                </c:pt>
                <c:pt idx="34">
                  <c:v>7.7201591697684213</c:v>
                </c:pt>
                <c:pt idx="35">
                  <c:v>3.5490096146750165</c:v>
                </c:pt>
                <c:pt idx="36">
                  <c:v>-0.15104156971713512</c:v>
                </c:pt>
                <c:pt idx="37">
                  <c:v>1.7939999999999998</c:v>
                </c:pt>
                <c:pt idx="38">
                  <c:v>3.0932874613144334</c:v>
                </c:pt>
                <c:pt idx="39">
                  <c:v>-2.8170398527707929</c:v>
                </c:pt>
                <c:pt idx="40">
                  <c:v>-0.58708108314822394</c:v>
                </c:pt>
                <c:pt idx="41">
                  <c:v>-5.1559387991621621</c:v>
                </c:pt>
                <c:pt idx="42">
                  <c:v>2.3890103835127192</c:v>
                </c:pt>
                <c:pt idx="43">
                  <c:v>2.0002907409847701</c:v>
                </c:pt>
                <c:pt idx="44">
                  <c:v>3.4017600990832397</c:v>
                </c:pt>
                <c:pt idx="45">
                  <c:v>1.209422305486906</c:v>
                </c:pt>
                <c:pt idx="46">
                  <c:v>-4.0780629242049917</c:v>
                </c:pt>
                <c:pt idx="47">
                  <c:v>10.857540360162456</c:v>
                </c:pt>
                <c:pt idx="48">
                  <c:v>11.469741586519554</c:v>
                </c:pt>
                <c:pt idx="49">
                  <c:v>-3.9010306195574906</c:v>
                </c:pt>
                <c:pt idx="50">
                  <c:v>3.5297922190573776</c:v>
                </c:pt>
                <c:pt idx="51">
                  <c:v>5.7949726321597419</c:v>
                </c:pt>
                <c:pt idx="52">
                  <c:v>4.9404999999999992</c:v>
                </c:pt>
                <c:pt idx="53">
                  <c:v>5.1334821474869701</c:v>
                </c:pt>
                <c:pt idx="54">
                  <c:v>4.0606319327072233</c:v>
                </c:pt>
              </c:numCache>
            </c:numRef>
          </c:xVal>
          <c:yVal>
            <c:numRef>
              <c:f>グラフ化!$H$180:$H$234</c:f>
              <c:numCache>
                <c:formatCode>0.000_ </c:formatCode>
                <c:ptCount val="55"/>
                <c:pt idx="0">
                  <c:v>-5.3038246194321612</c:v>
                </c:pt>
                <c:pt idx="1">
                  <c:v>-5.9495109766333627</c:v>
                </c:pt>
                <c:pt idx="2">
                  <c:v>-4.7721002354466124</c:v>
                </c:pt>
                <c:pt idx="3">
                  <c:v>-4.8211992169809159</c:v>
                </c:pt>
                <c:pt idx="4">
                  <c:v>-4.5940659288800623</c:v>
                </c:pt>
                <c:pt idx="5">
                  <c:v>-3.1800812742819242</c:v>
                </c:pt>
                <c:pt idx="6">
                  <c:v>-5.5861435713737251</c:v>
                </c:pt>
                <c:pt idx="7">
                  <c:v>-3.7026052005729193</c:v>
                </c:pt>
                <c:pt idx="8">
                  <c:v>-2.1633442493895068</c:v>
                </c:pt>
                <c:pt idx="9">
                  <c:v>-3.6614333803994437</c:v>
                </c:pt>
                <c:pt idx="10">
                  <c:v>-5.0226706589742465</c:v>
                </c:pt>
                <c:pt idx="11">
                  <c:v>-5.1866532225606869</c:v>
                </c:pt>
                <c:pt idx="12">
                  <c:v>-6.1567935650052981</c:v>
                </c:pt>
                <c:pt idx="13">
                  <c:v>-6.4883839641555525</c:v>
                </c:pt>
                <c:pt idx="14">
                  <c:v>-4.9304999999999986</c:v>
                </c:pt>
                <c:pt idx="15">
                  <c:v>-4.0161413413218661</c:v>
                </c:pt>
                <c:pt idx="16">
                  <c:v>-2.1921480245809644</c:v>
                </c:pt>
                <c:pt idx="17">
                  <c:v>-4.7400264844564139</c:v>
                </c:pt>
                <c:pt idx="18">
                  <c:v>-4.8399474393912145</c:v>
                </c:pt>
                <c:pt idx="19">
                  <c:v>-4.9229962338396387</c:v>
                </c:pt>
                <c:pt idx="20">
                  <c:v>-1.0662424476585461</c:v>
                </c:pt>
                <c:pt idx="21">
                  <c:v>-2.1465345572781618</c:v>
                </c:pt>
                <c:pt idx="22">
                  <c:v>-3.0109999999999988</c:v>
                </c:pt>
                <c:pt idx="23">
                  <c:v>-2.3636204969293502</c:v>
                </c:pt>
                <c:pt idx="24">
                  <c:v>7.197372414735756E-2</c:v>
                </c:pt>
                <c:pt idx="25">
                  <c:v>-1.6436173587041429</c:v>
                </c:pt>
                <c:pt idx="26">
                  <c:v>0.32589599952481207</c:v>
                </c:pt>
                <c:pt idx="27">
                  <c:v>-4.1962852083442534</c:v>
                </c:pt>
                <c:pt idx="28">
                  <c:v>-4.5870341064649125</c:v>
                </c:pt>
                <c:pt idx="29">
                  <c:v>-1.4568555136642054</c:v>
                </c:pt>
                <c:pt idx="30">
                  <c:v>-4.9572172764107032</c:v>
                </c:pt>
                <c:pt idx="31">
                  <c:v>-4.2804284888776163</c:v>
                </c:pt>
                <c:pt idx="32">
                  <c:v>-3.3926662281496727</c:v>
                </c:pt>
                <c:pt idx="33">
                  <c:v>-3.2627687442578481</c:v>
                </c:pt>
                <c:pt idx="34">
                  <c:v>-2.6582639811426838</c:v>
                </c:pt>
                <c:pt idx="35">
                  <c:v>-3.6751070399301691</c:v>
                </c:pt>
                <c:pt idx="36">
                  <c:v>-2.8820448373017</c:v>
                </c:pt>
                <c:pt idx="37">
                  <c:v>-3.1072991487785662</c:v>
                </c:pt>
                <c:pt idx="38">
                  <c:v>-2.5955763679142461</c:v>
                </c:pt>
                <c:pt idx="39">
                  <c:v>-3.1286397152598298</c:v>
                </c:pt>
                <c:pt idx="40">
                  <c:v>-6.7103674863459979</c:v>
                </c:pt>
                <c:pt idx="41">
                  <c:v>-4.6424281469177577</c:v>
                </c:pt>
                <c:pt idx="42">
                  <c:v>-7.3526179274778318</c:v>
                </c:pt>
                <c:pt idx="43">
                  <c:v>-5.8092661284822027</c:v>
                </c:pt>
                <c:pt idx="44">
                  <c:v>-6.9746417992815362</c:v>
                </c:pt>
                <c:pt idx="45">
                  <c:v>-5.6898845934685482</c:v>
                </c:pt>
                <c:pt idx="46">
                  <c:v>-4.6912747506647516</c:v>
                </c:pt>
                <c:pt idx="47">
                  <c:v>-4.1678192532118423</c:v>
                </c:pt>
                <c:pt idx="48">
                  <c:v>-3.726744952161865</c:v>
                </c:pt>
                <c:pt idx="49">
                  <c:v>-4.1833431732616555</c:v>
                </c:pt>
                <c:pt idx="50">
                  <c:v>-5.6488483684979531</c:v>
                </c:pt>
                <c:pt idx="51">
                  <c:v>-3.9087583952605196</c:v>
                </c:pt>
                <c:pt idx="52">
                  <c:v>-8.5571970147940384</c:v>
                </c:pt>
                <c:pt idx="53">
                  <c:v>-6.8123609007034078</c:v>
                </c:pt>
                <c:pt idx="54">
                  <c:v>-8.3255292508691845</c:v>
                </c:pt>
              </c:numCache>
            </c:numRef>
          </c:yVal>
        </c:ser>
        <c:ser>
          <c:idx val="2"/>
          <c:order val="2"/>
          <c:tx>
            <c:v>EU</c:v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グラフ化!$G$96:$G$157</c:f>
              <c:numCache>
                <c:formatCode>0.000_ </c:formatCode>
                <c:ptCount val="62"/>
                <c:pt idx="0">
                  <c:v>-5.2785257910269552</c:v>
                </c:pt>
                <c:pt idx="1">
                  <c:v>-6.0486314071503378</c:v>
                </c:pt>
                <c:pt idx="2">
                  <c:v>-4.9020000000000046</c:v>
                </c:pt>
                <c:pt idx="3">
                  <c:v>-5.5422271438657313</c:v>
                </c:pt>
                <c:pt idx="4">
                  <c:v>-6.8579195845719374</c:v>
                </c:pt>
                <c:pt idx="5">
                  <c:v>-4.5412146199413082</c:v>
                </c:pt>
                <c:pt idx="6">
                  <c:v>-2.6308025805515052</c:v>
                </c:pt>
                <c:pt idx="7">
                  <c:v>-4.4660000000000037</c:v>
                </c:pt>
                <c:pt idx="8">
                  <c:v>-5.7878335295365124</c:v>
                </c:pt>
                <c:pt idx="9">
                  <c:v>-5.5970072688311108</c:v>
                </c:pt>
                <c:pt idx="10">
                  <c:v>-5.0787433662177666</c:v>
                </c:pt>
                <c:pt idx="11">
                  <c:v>-5.5961835172890275</c:v>
                </c:pt>
                <c:pt idx="12">
                  <c:v>-3.2871555975030011</c:v>
                </c:pt>
                <c:pt idx="13">
                  <c:v>-3.9555000000000033</c:v>
                </c:pt>
                <c:pt idx="14">
                  <c:v>-4.6648971568430611</c:v>
                </c:pt>
                <c:pt idx="15">
                  <c:v>-4.4200515054642295</c:v>
                </c:pt>
                <c:pt idx="16">
                  <c:v>-3.8949100940938624</c:v>
                </c:pt>
                <c:pt idx="17">
                  <c:v>-3.2444030795872925</c:v>
                </c:pt>
                <c:pt idx="18">
                  <c:v>-3.083130422709274</c:v>
                </c:pt>
                <c:pt idx="19">
                  <c:v>-4.0112367740135415</c:v>
                </c:pt>
                <c:pt idx="20">
                  <c:v>-3.1978883400950013</c:v>
                </c:pt>
                <c:pt idx="21">
                  <c:v>-3.8529996580327301</c:v>
                </c:pt>
                <c:pt idx="22">
                  <c:v>-3.5958486901993427</c:v>
                </c:pt>
                <c:pt idx="23">
                  <c:v>-5.3212198890037614</c:v>
                </c:pt>
                <c:pt idx="24">
                  <c:v>-4.8480000000000043</c:v>
                </c:pt>
                <c:pt idx="25">
                  <c:v>-5.0760966320898708</c:v>
                </c:pt>
                <c:pt idx="26">
                  <c:v>-5.9363033883718046</c:v>
                </c:pt>
                <c:pt idx="27">
                  <c:v>-6.0036385669153232</c:v>
                </c:pt>
                <c:pt idx="28">
                  <c:v>-1.3097129442646025</c:v>
                </c:pt>
                <c:pt idx="29">
                  <c:v>-3.42350232476901</c:v>
                </c:pt>
                <c:pt idx="30">
                  <c:v>-4.6250837771500537</c:v>
                </c:pt>
                <c:pt idx="31">
                  <c:v>-4.5853818084601219</c:v>
                </c:pt>
                <c:pt idx="32">
                  <c:v>-6.1439572275870358</c:v>
                </c:pt>
                <c:pt idx="33">
                  <c:v>-5.1132599093365068</c:v>
                </c:pt>
                <c:pt idx="34">
                  <c:v>-3.7950897072883252</c:v>
                </c:pt>
                <c:pt idx="35">
                  <c:v>-3.6500836179059575</c:v>
                </c:pt>
                <c:pt idx="36">
                  <c:v>-3.6650653043973627</c:v>
                </c:pt>
                <c:pt idx="37">
                  <c:v>-4.8132566770302017</c:v>
                </c:pt>
                <c:pt idx="38">
                  <c:v>-5.1266261881056536</c:v>
                </c:pt>
                <c:pt idx="39">
                  <c:v>-4.293842146536635</c:v>
                </c:pt>
                <c:pt idx="40">
                  <c:v>-3.9506253287335378</c:v>
                </c:pt>
                <c:pt idx="41">
                  <c:v>-2.2698430255491062</c:v>
                </c:pt>
                <c:pt idx="42">
                  <c:v>-4.0777284074320015</c:v>
                </c:pt>
                <c:pt idx="43">
                  <c:v>-1.273667017949597</c:v>
                </c:pt>
                <c:pt idx="44">
                  <c:v>-5.3703961735548482</c:v>
                </c:pt>
                <c:pt idx="45">
                  <c:v>-3.7163662308679313</c:v>
                </c:pt>
                <c:pt idx="46">
                  <c:v>-4.8051446195241256</c:v>
                </c:pt>
                <c:pt idx="47">
                  <c:v>-7.0708740571071527</c:v>
                </c:pt>
                <c:pt idx="48">
                  <c:v>-7.1386491935358523</c:v>
                </c:pt>
                <c:pt idx="49">
                  <c:v>-6.7245854890840686</c:v>
                </c:pt>
                <c:pt idx="50">
                  <c:v>-5.5407483751511091</c:v>
                </c:pt>
                <c:pt idx="51">
                  <c:v>-1.2286201352754615</c:v>
                </c:pt>
                <c:pt idx="52">
                  <c:v>-5.6137375579428248</c:v>
                </c:pt>
                <c:pt idx="53">
                  <c:v>-4.3299250957688278</c:v>
                </c:pt>
                <c:pt idx="54">
                  <c:v>-3.8090000000000037</c:v>
                </c:pt>
                <c:pt idx="55">
                  <c:v>-5.1459528376145238</c:v>
                </c:pt>
                <c:pt idx="56">
                  <c:v>-4.1697482544718012</c:v>
                </c:pt>
                <c:pt idx="57">
                  <c:v>-5.9472328293175307</c:v>
                </c:pt>
                <c:pt idx="58">
                  <c:v>-5.7759025490554121</c:v>
                </c:pt>
                <c:pt idx="59">
                  <c:v>-6.2416502961154281</c:v>
                </c:pt>
                <c:pt idx="60">
                  <c:v>-6.0293477788597416</c:v>
                </c:pt>
                <c:pt idx="61">
                  <c:v>-5.2970476429132054</c:v>
                </c:pt>
              </c:numCache>
            </c:numRef>
          </c:xVal>
          <c:yVal>
            <c:numRef>
              <c:f>グラフ化!$H$96:$H$157</c:f>
              <c:numCache>
                <c:formatCode>0.000_ </c:formatCode>
                <c:ptCount val="62"/>
                <c:pt idx="0">
                  <c:v>8.4474070858141594</c:v>
                </c:pt>
                <c:pt idx="1">
                  <c:v>7.2084782097495808</c:v>
                </c:pt>
                <c:pt idx="2">
                  <c:v>8.4905130587026338</c:v>
                </c:pt>
                <c:pt idx="3">
                  <c:v>7.6282212399613787</c:v>
                </c:pt>
                <c:pt idx="4">
                  <c:v>7.6164913163178136</c:v>
                </c:pt>
                <c:pt idx="5">
                  <c:v>10.199735034579639</c:v>
                </c:pt>
                <c:pt idx="6">
                  <c:v>11.395257907663325</c:v>
                </c:pt>
                <c:pt idx="7">
                  <c:v>7.7353389066026041</c:v>
                </c:pt>
                <c:pt idx="8">
                  <c:v>7.4080890946567939</c:v>
                </c:pt>
                <c:pt idx="9">
                  <c:v>8.9570839916041702</c:v>
                </c:pt>
                <c:pt idx="10">
                  <c:v>9.5517270595478703</c:v>
                </c:pt>
                <c:pt idx="11">
                  <c:v>6.4376727193002434</c:v>
                </c:pt>
                <c:pt idx="12">
                  <c:v>9.031385778373366</c:v>
                </c:pt>
                <c:pt idx="13">
                  <c:v>6.8511269693386918</c:v>
                </c:pt>
                <c:pt idx="14">
                  <c:v>6.6621635762023681</c:v>
                </c:pt>
                <c:pt idx="15">
                  <c:v>8.6748395194979491</c:v>
                </c:pt>
                <c:pt idx="16">
                  <c:v>8.7481113023855475</c:v>
                </c:pt>
                <c:pt idx="17">
                  <c:v>8.9139242007751278</c:v>
                </c:pt>
                <c:pt idx="18">
                  <c:v>8.9540609109255307</c:v>
                </c:pt>
                <c:pt idx="19">
                  <c:v>9.0093853032713316</c:v>
                </c:pt>
                <c:pt idx="20">
                  <c:v>8.7861260043482439</c:v>
                </c:pt>
                <c:pt idx="21">
                  <c:v>9.0770983598945136</c:v>
                </c:pt>
                <c:pt idx="22">
                  <c:v>8.9000378199865917</c:v>
                </c:pt>
                <c:pt idx="23">
                  <c:v>7.3240308500763991</c:v>
                </c:pt>
                <c:pt idx="24">
                  <c:v>8.3969823150939149</c:v>
                </c:pt>
                <c:pt idx="25">
                  <c:v>8.1234527130824041</c:v>
                </c:pt>
                <c:pt idx="26">
                  <c:v>7.8777406711064968</c:v>
                </c:pt>
                <c:pt idx="27">
                  <c:v>8.2632995805457128</c:v>
                </c:pt>
                <c:pt idx="28">
                  <c:v>6.7378889871847658</c:v>
                </c:pt>
                <c:pt idx="29">
                  <c:v>7.6893121169777725</c:v>
                </c:pt>
                <c:pt idx="30">
                  <c:v>8.3438720061098355</c:v>
                </c:pt>
                <c:pt idx="31">
                  <c:v>6.7981080949513428</c:v>
                </c:pt>
                <c:pt idx="32">
                  <c:v>6.8235557875334338</c:v>
                </c:pt>
                <c:pt idx="33">
                  <c:v>7.5807195634433029</c:v>
                </c:pt>
                <c:pt idx="34">
                  <c:v>6.8465230674871913</c:v>
                </c:pt>
                <c:pt idx="35">
                  <c:v>7.163692454474476</c:v>
                </c:pt>
                <c:pt idx="36">
                  <c:v>7.1930956697726938</c:v>
                </c:pt>
                <c:pt idx="37">
                  <c:v>7.7028208573888168</c:v>
                </c:pt>
                <c:pt idx="38">
                  <c:v>7.3215809718550071</c:v>
                </c:pt>
                <c:pt idx="39">
                  <c:v>8.4271397057735822</c:v>
                </c:pt>
                <c:pt idx="40">
                  <c:v>7.7535387734871763</c:v>
                </c:pt>
                <c:pt idx="41">
                  <c:v>8.4711694965551292</c:v>
                </c:pt>
                <c:pt idx="42">
                  <c:v>8.3605822186748497</c:v>
                </c:pt>
                <c:pt idx="43">
                  <c:v>5.9921322020952932</c:v>
                </c:pt>
                <c:pt idx="44">
                  <c:v>7.6697205906778274</c:v>
                </c:pt>
                <c:pt idx="45">
                  <c:v>7.2937794070059789</c:v>
                </c:pt>
                <c:pt idx="46">
                  <c:v>7.1239198609654748</c:v>
                </c:pt>
                <c:pt idx="47">
                  <c:v>6.1466170426120605</c:v>
                </c:pt>
                <c:pt idx="48">
                  <c:v>6.4276686046831877</c:v>
                </c:pt>
                <c:pt idx="49">
                  <c:v>6.7245854890840651</c:v>
                </c:pt>
                <c:pt idx="50">
                  <c:v>7.9130087478316584</c:v>
                </c:pt>
                <c:pt idx="51">
                  <c:v>8.7420865108505819</c:v>
                </c:pt>
                <c:pt idx="52">
                  <c:v>8.3227081908800642</c:v>
                </c:pt>
                <c:pt idx="53">
                  <c:v>7.2062054970026566</c:v>
                </c:pt>
                <c:pt idx="54">
                  <c:v>6.5973815260298521</c:v>
                </c:pt>
                <c:pt idx="55">
                  <c:v>6.3547225268336485</c:v>
                </c:pt>
                <c:pt idx="56">
                  <c:v>6.9396264664842997</c:v>
                </c:pt>
                <c:pt idx="57">
                  <c:v>6.6050712088430803</c:v>
                </c:pt>
                <c:pt idx="58">
                  <c:v>7.1326456342520768</c:v>
                </c:pt>
                <c:pt idx="59">
                  <c:v>6.9320549320531333</c:v>
                </c:pt>
                <c:pt idx="60">
                  <c:v>7.1854968764560123</c:v>
                </c:pt>
                <c:pt idx="61">
                  <c:v>9.9622976902272722</c:v>
                </c:pt>
              </c:numCache>
            </c:numRef>
          </c:yVal>
        </c:ser>
        <c:ser>
          <c:idx val="3"/>
          <c:order val="3"/>
          <c:tx>
            <c:v>NA</c:v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グラフ化!$G$158:$G$179</c:f>
              <c:numCache>
                <c:formatCode>0.000_ </c:formatCode>
                <c:ptCount val="22"/>
                <c:pt idx="0">
                  <c:v>7.8220824222754963</c:v>
                </c:pt>
                <c:pt idx="1">
                  <c:v>5.8164951363372461</c:v>
                </c:pt>
                <c:pt idx="2">
                  <c:v>10.360875573265945</c:v>
                </c:pt>
                <c:pt idx="3">
                  <c:v>2.0441367674689244</c:v>
                </c:pt>
                <c:pt idx="4">
                  <c:v>7.0283192015249965</c:v>
                </c:pt>
                <c:pt idx="5">
                  <c:v>9.6187638836953298</c:v>
                </c:pt>
                <c:pt idx="6">
                  <c:v>9.9515298179320517</c:v>
                </c:pt>
                <c:pt idx="7">
                  <c:v>9.6996547387724998</c:v>
                </c:pt>
                <c:pt idx="8">
                  <c:v>6.4866162602786437</c:v>
                </c:pt>
                <c:pt idx="9">
                  <c:v>5.9644115279464911</c:v>
                </c:pt>
                <c:pt idx="10">
                  <c:v>5.898060460853201</c:v>
                </c:pt>
                <c:pt idx="11">
                  <c:v>6.2598499297727317</c:v>
                </c:pt>
                <c:pt idx="12">
                  <c:v>3.2880707013240951</c:v>
                </c:pt>
                <c:pt idx="13">
                  <c:v>6.1565651669679937</c:v>
                </c:pt>
                <c:pt idx="14">
                  <c:v>6.5148716768702775</c:v>
                </c:pt>
                <c:pt idx="15">
                  <c:v>0.78640626681211956</c:v>
                </c:pt>
                <c:pt idx="16">
                  <c:v>5.7370429031299945</c:v>
                </c:pt>
                <c:pt idx="17">
                  <c:v>9.8743294462247295</c:v>
                </c:pt>
                <c:pt idx="18">
                  <c:v>10.267652442769499</c:v>
                </c:pt>
                <c:pt idx="19">
                  <c:v>9.2640600972345268</c:v>
                </c:pt>
                <c:pt idx="20">
                  <c:v>4.7124213872964953</c:v>
                </c:pt>
                <c:pt idx="21">
                  <c:v>9.2949182465471889</c:v>
                </c:pt>
              </c:numCache>
            </c:numRef>
          </c:xVal>
          <c:yVal>
            <c:numRef>
              <c:f>グラフ化!$H$158:$H$179</c:f>
              <c:numCache>
                <c:formatCode>0.000_ </c:formatCode>
                <c:ptCount val="22"/>
                <c:pt idx="0">
                  <c:v>9.3219948283148444</c:v>
                </c:pt>
                <c:pt idx="1">
                  <c:v>12.473514072985413</c:v>
                </c:pt>
                <c:pt idx="2">
                  <c:v>3.9771675040537438</c:v>
                </c:pt>
                <c:pt idx="3">
                  <c:v>10.516172016274824</c:v>
                </c:pt>
                <c:pt idx="4">
                  <c:v>11.247661899322678</c:v>
                </c:pt>
                <c:pt idx="5">
                  <c:v>8.9696424315419794</c:v>
                </c:pt>
                <c:pt idx="6">
                  <c:v>9.2799516853704169</c:v>
                </c:pt>
                <c:pt idx="7">
                  <c:v>8.1389767138509619</c:v>
                </c:pt>
                <c:pt idx="8">
                  <c:v>12.7307012176034</c:v>
                </c:pt>
                <c:pt idx="9">
                  <c:v>12.79072179844824</c:v>
                </c:pt>
                <c:pt idx="10">
                  <c:v>12.648431475883486</c:v>
                </c:pt>
                <c:pt idx="11">
                  <c:v>7.7302708786124885</c:v>
                </c:pt>
                <c:pt idx="12">
                  <c:v>4.5256410665334563</c:v>
                </c:pt>
                <c:pt idx="13">
                  <c:v>12.082939474518456</c:v>
                </c:pt>
                <c:pt idx="14">
                  <c:v>11.7531396245392</c:v>
                </c:pt>
                <c:pt idx="15">
                  <c:v>8.9886647608818198</c:v>
                </c:pt>
                <c:pt idx="16">
                  <c:v>12.303128209022523</c:v>
                </c:pt>
                <c:pt idx="17">
                  <c:v>7.4408409462519263</c:v>
                </c:pt>
                <c:pt idx="18">
                  <c:v>8.3145810065504531</c:v>
                </c:pt>
                <c:pt idx="19">
                  <c:v>8.0531245808584764</c:v>
                </c:pt>
                <c:pt idx="20">
                  <c:v>9.24864772107526</c:v>
                </c:pt>
                <c:pt idx="21">
                  <c:v>6.5083718232753203</c:v>
                </c:pt>
              </c:numCache>
            </c:numRef>
          </c:yVal>
        </c:ser>
        <c:ser>
          <c:idx val="4"/>
          <c:order val="4"/>
          <c:tx>
            <c:v>SA</c:v>
          </c:tx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グラフ化!$G$235:$G$253</c:f>
              <c:numCache>
                <c:formatCode>0.000_ </c:formatCode>
                <c:ptCount val="19"/>
                <c:pt idx="0">
                  <c:v>6.5388251677486924</c:v>
                </c:pt>
                <c:pt idx="1">
                  <c:v>17.203989610780926</c:v>
                </c:pt>
                <c:pt idx="2">
                  <c:v>13.189073196932943</c:v>
                </c:pt>
                <c:pt idx="3">
                  <c:v>16.367150640160673</c:v>
                </c:pt>
                <c:pt idx="4">
                  <c:v>14.330988381824888</c:v>
                </c:pt>
                <c:pt idx="5">
                  <c:v>18.583672428420083</c:v>
                </c:pt>
                <c:pt idx="6">
                  <c:v>4.4919988713601278</c:v>
                </c:pt>
                <c:pt idx="7">
                  <c:v>11.586603979766124</c:v>
                </c:pt>
                <c:pt idx="8">
                  <c:v>12.190343649955603</c:v>
                </c:pt>
                <c:pt idx="9">
                  <c:v>10.128597533716105</c:v>
                </c:pt>
                <c:pt idx="10">
                  <c:v>18.379796699708187</c:v>
                </c:pt>
                <c:pt idx="11">
                  <c:v>13.953777568794569</c:v>
                </c:pt>
                <c:pt idx="12">
                  <c:v>8.1414135295030459</c:v>
                </c:pt>
                <c:pt idx="13">
                  <c:v>7.9732860417158911</c:v>
                </c:pt>
                <c:pt idx="14">
                  <c:v>3.5509554039574986</c:v>
                </c:pt>
                <c:pt idx="15">
                  <c:v>7.7110704187582568</c:v>
                </c:pt>
                <c:pt idx="16">
                  <c:v>9.6341198903808181</c:v>
                </c:pt>
                <c:pt idx="17">
                  <c:v>7.9416576150915477</c:v>
                </c:pt>
                <c:pt idx="18">
                  <c:v>15.612705979425858</c:v>
                </c:pt>
              </c:numCache>
            </c:numRef>
          </c:xVal>
          <c:yVal>
            <c:numRef>
              <c:f>グラフ化!$H$235:$H$253</c:f>
              <c:numCache>
                <c:formatCode>0.000_ </c:formatCode>
                <c:ptCount val="19"/>
                <c:pt idx="0">
                  <c:v>12.833166967885063</c:v>
                </c:pt>
                <c:pt idx="1">
                  <c:v>-1.2030201461911854</c:v>
                </c:pt>
                <c:pt idx="2">
                  <c:v>-3.0449374715985571</c:v>
                </c:pt>
                <c:pt idx="3">
                  <c:v>-2.3002530126679601</c:v>
                </c:pt>
                <c:pt idx="4">
                  <c:v>8.2740000000000009</c:v>
                </c:pt>
                <c:pt idx="5">
                  <c:v>-0.64895614118300526</c:v>
                </c:pt>
                <c:pt idx="6">
                  <c:v>14.692666270616078</c:v>
                </c:pt>
                <c:pt idx="7">
                  <c:v>8.7311323558899172</c:v>
                </c:pt>
                <c:pt idx="8">
                  <c:v>5.945627863900258</c:v>
                </c:pt>
                <c:pt idx="9">
                  <c:v>10.128597533716107</c:v>
                </c:pt>
                <c:pt idx="10">
                  <c:v>-0.64183664385569505</c:v>
                </c:pt>
                <c:pt idx="11">
                  <c:v>6.8057120539004279</c:v>
                </c:pt>
                <c:pt idx="12">
                  <c:v>11.205694389087398</c:v>
                </c:pt>
                <c:pt idx="13">
                  <c:v>11.387032567661274</c:v>
                </c:pt>
                <c:pt idx="14">
                  <c:v>18.268081883961028</c:v>
                </c:pt>
                <c:pt idx="15">
                  <c:v>14.502414212707876</c:v>
                </c:pt>
                <c:pt idx="16">
                  <c:v>-14.835243676386604</c:v>
                </c:pt>
                <c:pt idx="17">
                  <c:v>11.773991605426701</c:v>
                </c:pt>
                <c:pt idx="18">
                  <c:v>9.0140000000000011</c:v>
                </c:pt>
              </c:numCache>
            </c:numRef>
          </c:yVal>
        </c:ser>
        <c:ser>
          <c:idx val="5"/>
          <c:order val="5"/>
          <c:tx>
            <c:v>AF</c:v>
          </c:tx>
          <c:spPr>
            <a:ln w="28575">
              <a:noFill/>
            </a:ln>
          </c:spPr>
          <c:marker>
            <c:symbol val="circle"/>
            <c:size val="4"/>
          </c:marker>
          <c:xVal>
            <c:numRef>
              <c:f>グラフ化!$G$4:$G$46</c:f>
              <c:numCache>
                <c:formatCode>0.000_ </c:formatCode>
                <c:ptCount val="43"/>
                <c:pt idx="0">
                  <c:v>-9.7807267103141911</c:v>
                </c:pt>
                <c:pt idx="1">
                  <c:v>-9.9034211642823156</c:v>
                </c:pt>
                <c:pt idx="2">
                  <c:v>-9.2030569402915621</c:v>
                </c:pt>
                <c:pt idx="3">
                  <c:v>-12.853507485978126</c:v>
                </c:pt>
                <c:pt idx="4">
                  <c:v>-11.358000000000001</c:v>
                </c:pt>
                <c:pt idx="5">
                  <c:v>-10.781579385638457</c:v>
                </c:pt>
                <c:pt idx="6">
                  <c:v>-11.062341575272635</c:v>
                </c:pt>
                <c:pt idx="7">
                  <c:v>-11.123727399694138</c:v>
                </c:pt>
                <c:pt idx="8">
                  <c:v>-13.211933451981878</c:v>
                </c:pt>
                <c:pt idx="9">
                  <c:v>-12.231132820235704</c:v>
                </c:pt>
                <c:pt idx="10">
                  <c:v>-6.0499080226500075</c:v>
                </c:pt>
                <c:pt idx="11">
                  <c:v>-12.895</c:v>
                </c:pt>
                <c:pt idx="12">
                  <c:v>-8.4353061556492861</c:v>
                </c:pt>
                <c:pt idx="13">
                  <c:v>-12.687093927377349</c:v>
                </c:pt>
                <c:pt idx="14">
                  <c:v>-11.677850335218764</c:v>
                </c:pt>
                <c:pt idx="15">
                  <c:v>-13.490689510670629</c:v>
                </c:pt>
                <c:pt idx="16">
                  <c:v>-12.772042809204862</c:v>
                </c:pt>
                <c:pt idx="17">
                  <c:v>-5.4857752111531344</c:v>
                </c:pt>
                <c:pt idx="18">
                  <c:v>-4.3154668484245118</c:v>
                </c:pt>
                <c:pt idx="19">
                  <c:v>-13.359720103404104</c:v>
                </c:pt>
                <c:pt idx="20">
                  <c:v>-4.8005947317190847</c:v>
                </c:pt>
                <c:pt idx="21">
                  <c:v>-11.218206979754124</c:v>
                </c:pt>
                <c:pt idx="22">
                  <c:v>-5.0720059391552281</c:v>
                </c:pt>
                <c:pt idx="23">
                  <c:v>-5.4429576065056242</c:v>
                </c:pt>
                <c:pt idx="24">
                  <c:v>-11.101895318661745</c:v>
                </c:pt>
                <c:pt idx="25">
                  <c:v>-10.103207375552715</c:v>
                </c:pt>
                <c:pt idx="26">
                  <c:v>-7.264815069910588</c:v>
                </c:pt>
                <c:pt idx="27">
                  <c:v>-9.6018914709781491</c:v>
                </c:pt>
                <c:pt idx="28">
                  <c:v>-5.5085718305515519</c:v>
                </c:pt>
                <c:pt idx="29">
                  <c:v>-7.9197959306183137</c:v>
                </c:pt>
                <c:pt idx="30">
                  <c:v>-11.59021286664229</c:v>
                </c:pt>
                <c:pt idx="31">
                  <c:v>-11.486980066233004</c:v>
                </c:pt>
                <c:pt idx="32">
                  <c:v>-10.416297038132068</c:v>
                </c:pt>
                <c:pt idx="33">
                  <c:v>-10.835087964811626</c:v>
                </c:pt>
                <c:pt idx="34">
                  <c:v>-14.302282125470279</c:v>
                </c:pt>
                <c:pt idx="35">
                  <c:v>-7.9432217235032834</c:v>
                </c:pt>
                <c:pt idx="36">
                  <c:v>-12.739337799197243</c:v>
                </c:pt>
                <c:pt idx="37">
                  <c:v>-14.698621499928569</c:v>
                </c:pt>
                <c:pt idx="38">
                  <c:v>-11.847214807760624</c:v>
                </c:pt>
                <c:pt idx="39">
                  <c:v>-17.036860582769837</c:v>
                </c:pt>
                <c:pt idx="40">
                  <c:v>-13.211839643111512</c:v>
                </c:pt>
                <c:pt idx="41">
                  <c:v>-10.866234749703466</c:v>
                </c:pt>
                <c:pt idx="42">
                  <c:v>-7.4240463884146823</c:v>
                </c:pt>
              </c:numCache>
            </c:numRef>
          </c:xVal>
          <c:yVal>
            <c:numRef>
              <c:f>グラフ化!$H$4:$H$46</c:f>
              <c:numCache>
                <c:formatCode>0.000_ </c:formatCode>
                <c:ptCount val="43"/>
                <c:pt idx="0">
                  <c:v>-2.2580586835037195</c:v>
                </c:pt>
                <c:pt idx="1">
                  <c:v>-3.8015672087765502</c:v>
                </c:pt>
                <c:pt idx="2">
                  <c:v>-4.09746494234561</c:v>
                </c:pt>
                <c:pt idx="3">
                  <c:v>-3.2047393510087989</c:v>
                </c:pt>
                <c:pt idx="4">
                  <c:v>-2.0872854226278161E-15</c:v>
                </c:pt>
                <c:pt idx="5">
                  <c:v>8.1245028125526471</c:v>
                </c:pt>
                <c:pt idx="6">
                  <c:v>-2.7581515317318122</c:v>
                </c:pt>
                <c:pt idx="7">
                  <c:v>1.1691508616486987</c:v>
                </c:pt>
                <c:pt idx="8">
                  <c:v>-3.5401268989122774</c:v>
                </c:pt>
                <c:pt idx="9">
                  <c:v>-0.85528412457672365</c:v>
                </c:pt>
                <c:pt idx="10">
                  <c:v>8.9693574974729984</c:v>
                </c:pt>
                <c:pt idx="11">
                  <c:v>-2.369743398906998E-15</c:v>
                </c:pt>
                <c:pt idx="12">
                  <c:v>11.61020288627487</c:v>
                </c:pt>
                <c:pt idx="13">
                  <c:v>4.1222867049617964</c:v>
                </c:pt>
                <c:pt idx="14">
                  <c:v>2.0591200907744556</c:v>
                </c:pt>
                <c:pt idx="15">
                  <c:v>-1.4179286042257178</c:v>
                </c:pt>
                <c:pt idx="16">
                  <c:v>-2.948658420339386</c:v>
                </c:pt>
                <c:pt idx="17">
                  <c:v>10.317242622556561</c:v>
                </c:pt>
                <c:pt idx="18">
                  <c:v>11.2421754958793</c:v>
                </c:pt>
                <c:pt idx="19">
                  <c:v>3.5797262128129579</c:v>
                </c:pt>
                <c:pt idx="20">
                  <c:v>13.18952562535101</c:v>
                </c:pt>
                <c:pt idx="21">
                  <c:v>-1.1790810656591297</c:v>
                </c:pt>
                <c:pt idx="22">
                  <c:v>11.391911856803235</c:v>
                </c:pt>
                <c:pt idx="23">
                  <c:v>9.8193554520539976</c:v>
                </c:pt>
                <c:pt idx="24">
                  <c:v>-1.5602696348632981</c:v>
                </c:pt>
                <c:pt idx="25">
                  <c:v>-3.8782579499792442</c:v>
                </c:pt>
                <c:pt idx="26">
                  <c:v>-7.2648150699105907</c:v>
                </c:pt>
                <c:pt idx="27">
                  <c:v>-1.1789640281013936</c:v>
                </c:pt>
                <c:pt idx="28">
                  <c:v>11.294245985795332</c:v>
                </c:pt>
                <c:pt idx="29">
                  <c:v>5.3419698068560466</c:v>
                </c:pt>
                <c:pt idx="30">
                  <c:v>5.9055084206120219</c:v>
                </c:pt>
                <c:pt idx="31">
                  <c:v>4.8759337524176436</c:v>
                </c:pt>
                <c:pt idx="32">
                  <c:v>6.2587426863069773</c:v>
                </c:pt>
                <c:pt idx="33">
                  <c:v>8.1648244191038337</c:v>
                </c:pt>
                <c:pt idx="34">
                  <c:v>-0.49944669730948837</c:v>
                </c:pt>
                <c:pt idx="35">
                  <c:v>-2.8910962715318762</c:v>
                </c:pt>
                <c:pt idx="36">
                  <c:v>-1.1145476382570536</c:v>
                </c:pt>
                <c:pt idx="37">
                  <c:v>6.2391946597167189</c:v>
                </c:pt>
                <c:pt idx="38">
                  <c:v>10.66728012657291</c:v>
                </c:pt>
                <c:pt idx="39">
                  <c:v>-3.9332691852024837</c:v>
                </c:pt>
                <c:pt idx="40">
                  <c:v>-2.8082632078754814</c:v>
                </c:pt>
                <c:pt idx="41">
                  <c:v>-8.188295205006769</c:v>
                </c:pt>
                <c:pt idx="42">
                  <c:v>-1.4430884320328068</c:v>
                </c:pt>
              </c:numCache>
            </c:numRef>
          </c:yVal>
        </c:ser>
        <c:ser>
          <c:idx val="6"/>
          <c:order val="6"/>
          <c:tx>
            <c:v>AN</c:v>
          </c:tx>
          <c:spPr>
            <a:ln w="28575">
              <a:noFill/>
            </a:ln>
          </c:spPr>
          <c:marker>
            <c:symbol val="plus"/>
            <c:size val="5"/>
          </c:marker>
          <c:xVal>
            <c:numRef>
              <c:f>グラフ化!$G$47</c:f>
              <c:numCache>
                <c:formatCode>0.000_ </c:formatCode>
                <c:ptCount val="1"/>
                <c:pt idx="0">
                  <c:v>2.9280203417865045</c:v>
                </c:pt>
              </c:numCache>
            </c:numRef>
          </c:xVal>
          <c:yVal>
            <c:numRef>
              <c:f>グラフ化!$H$47</c:f>
              <c:numCache>
                <c:formatCode>0.000_ </c:formatCode>
                <c:ptCount val="1"/>
                <c:pt idx="0">
                  <c:v>-13.775252661134186</c:v>
                </c:pt>
              </c:numCache>
            </c:numRef>
          </c:yVal>
        </c:ser>
        <c:ser>
          <c:idx val="7"/>
          <c:order val="7"/>
          <c:tx>
            <c:v>AS未</c:v>
          </c:tx>
          <c:spPr>
            <a:ln w="28575">
              <a:noFill/>
            </a:ln>
          </c:spPr>
          <c:marker>
            <c:symbol val="dash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グラフ化!$G$289:$G$294</c:f>
              <c:numCache>
                <c:formatCode>0.000_ </c:formatCode>
                <c:ptCount val="6"/>
                <c:pt idx="0">
                  <c:v>-9.3227727798651312</c:v>
                </c:pt>
                <c:pt idx="1">
                  <c:v>-2.4413836402201823</c:v>
                </c:pt>
                <c:pt idx="2">
                  <c:v>-2.386766012829912</c:v>
                </c:pt>
                <c:pt idx="3">
                  <c:v>-6.1363318652899999</c:v>
                </c:pt>
                <c:pt idx="4">
                  <c:v>-1.1849409661363544</c:v>
                </c:pt>
                <c:pt idx="5">
                  <c:v>-7.2912723462163163</c:v>
                </c:pt>
              </c:numCache>
            </c:numRef>
          </c:xVal>
          <c:yVal>
            <c:numRef>
              <c:f>グラフ化!$H$289:$H$294</c:f>
              <c:numCache>
                <c:formatCode>0.000_ </c:formatCode>
                <c:ptCount val="6"/>
                <c:pt idx="0">
                  <c:v>2.1523316879620995</c:v>
                </c:pt>
                <c:pt idx="1">
                  <c:v>-2.0485641120710012</c:v>
                </c:pt>
                <c:pt idx="2">
                  <c:v>-1.3780000000000012</c:v>
                </c:pt>
                <c:pt idx="3">
                  <c:v>3.4014242956483023</c:v>
                </c:pt>
                <c:pt idx="4">
                  <c:v>0.47874722638553552</c:v>
                </c:pt>
                <c:pt idx="5">
                  <c:v>5.1054038599606608</c:v>
                </c:pt>
              </c:numCache>
            </c:numRef>
          </c:yVal>
        </c:ser>
        <c:ser>
          <c:idx val="8"/>
          <c:order val="8"/>
          <c:tx>
            <c:v>OC未</c:v>
          </c:tx>
          <c:spPr>
            <a:ln w="28575">
              <a:noFill/>
            </a:ln>
          </c:spPr>
          <c:marker>
            <c:symbol val="x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グラフ化!$G$329:$G$332</c:f>
              <c:numCache>
                <c:formatCode>0.000_ </c:formatCode>
                <c:ptCount val="4"/>
                <c:pt idx="0">
                  <c:v>5.3108002073800558</c:v>
                </c:pt>
                <c:pt idx="1">
                  <c:v>4.0103891052722851</c:v>
                </c:pt>
                <c:pt idx="2">
                  <c:v>1.9447252808777464</c:v>
                </c:pt>
                <c:pt idx="3">
                  <c:v>2.9789752994199632</c:v>
                </c:pt>
              </c:numCache>
            </c:numRef>
          </c:xVal>
          <c:yVal>
            <c:numRef>
              <c:f>グラフ化!$H$329:$H$332</c:f>
              <c:numCache>
                <c:formatCode>0.000_ </c:formatCode>
                <c:ptCount val="4"/>
                <c:pt idx="0">
                  <c:v>-0.8411481185213211</c:v>
                </c:pt>
                <c:pt idx="1">
                  <c:v>7.0001602219944517E-2</c:v>
                </c:pt>
                <c:pt idx="2">
                  <c:v>-10.004744253698592</c:v>
                </c:pt>
                <c:pt idx="3">
                  <c:v>-9.7437891585073686</c:v>
                </c:pt>
              </c:numCache>
            </c:numRef>
          </c:yVal>
        </c:ser>
        <c:ser>
          <c:idx val="9"/>
          <c:order val="9"/>
          <c:tx>
            <c:v>EU未</c:v>
          </c:tx>
          <c:spPr>
            <a:ln w="28575">
              <a:noFill/>
            </a:ln>
          </c:spPr>
          <c:marker>
            <c:symbol val="triangl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グラフ化!$G$295:$G$300</c:f>
              <c:numCache>
                <c:formatCode>0.000_ </c:formatCode>
                <c:ptCount val="6"/>
                <c:pt idx="0">
                  <c:v>-5.9363033883718046</c:v>
                </c:pt>
                <c:pt idx="1">
                  <c:v>-5.1775000000000047</c:v>
                </c:pt>
                <c:pt idx="2">
                  <c:v>-5.9363033883718046</c:v>
                </c:pt>
                <c:pt idx="3">
                  <c:v>-1.507772681465456</c:v>
                </c:pt>
                <c:pt idx="4">
                  <c:v>-6.4651854538618911</c:v>
                </c:pt>
                <c:pt idx="5">
                  <c:v>-6.2332168344388101</c:v>
                </c:pt>
              </c:numCache>
            </c:numRef>
          </c:xVal>
          <c:yVal>
            <c:numRef>
              <c:f>グラフ化!$H$295:$H$300</c:f>
              <c:numCache>
                <c:formatCode>0.000_ </c:formatCode>
                <c:ptCount val="6"/>
                <c:pt idx="0">
                  <c:v>7.8777406711064968</c:v>
                </c:pt>
                <c:pt idx="1">
                  <c:v>8.9676930561878603</c:v>
                </c:pt>
                <c:pt idx="2">
                  <c:v>7.8777406711064968</c:v>
                </c:pt>
                <c:pt idx="3">
                  <c:v>7.7568180036034411</c:v>
                </c:pt>
                <c:pt idx="4">
                  <c:v>6.6948955217518238</c:v>
                </c:pt>
                <c:pt idx="5">
                  <c:v>7.1704957216965557</c:v>
                </c:pt>
              </c:numCache>
            </c:numRef>
          </c:yVal>
        </c:ser>
        <c:ser>
          <c:idx val="10"/>
          <c:order val="10"/>
          <c:tx>
            <c:v>NA未</c:v>
          </c:tx>
          <c:spPr>
            <a:ln w="28575">
              <a:noFill/>
            </a:ln>
          </c:spPr>
          <c:marker>
            <c:symbol val="diamond"/>
            <c:size val="5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グラフ化!$G$301:$G$328</c:f>
              <c:numCache>
                <c:formatCode>0.000_ </c:formatCode>
                <c:ptCount val="28"/>
                <c:pt idx="0">
                  <c:v>4.5968188329535877</c:v>
                </c:pt>
                <c:pt idx="1">
                  <c:v>8.0023678562829055</c:v>
                </c:pt>
                <c:pt idx="2">
                  <c:v>5.8053521066208962</c:v>
                </c:pt>
                <c:pt idx="3">
                  <c:v>7.0286056510457184</c:v>
                </c:pt>
                <c:pt idx="4">
                  <c:v>2.3896550502948779</c:v>
                </c:pt>
                <c:pt idx="5">
                  <c:v>2.6584797107447491</c:v>
                </c:pt>
                <c:pt idx="6">
                  <c:v>5.9644778232121869</c:v>
                </c:pt>
                <c:pt idx="7">
                  <c:v>5.9204592287254583</c:v>
                </c:pt>
                <c:pt idx="8">
                  <c:v>5.9644778232121869</c:v>
                </c:pt>
                <c:pt idx="9">
                  <c:v>7.3338149290188461</c:v>
                </c:pt>
                <c:pt idx="10">
                  <c:v>6.2134726345883831</c:v>
                </c:pt>
                <c:pt idx="11">
                  <c:v>7.5606817002380815</c:v>
                </c:pt>
                <c:pt idx="12">
                  <c:v>7.8554914972036869</c:v>
                </c:pt>
                <c:pt idx="13">
                  <c:v>6.6999999999999993</c:v>
                </c:pt>
                <c:pt idx="14">
                  <c:v>5.7615547623109551</c:v>
                </c:pt>
                <c:pt idx="15">
                  <c:v>11.245733645580192</c:v>
                </c:pt>
                <c:pt idx="16">
                  <c:v>5.8164951363372461</c:v>
                </c:pt>
                <c:pt idx="17">
                  <c:v>5.793673750203248</c:v>
                </c:pt>
                <c:pt idx="18">
                  <c:v>5.7433821770561053</c:v>
                </c:pt>
                <c:pt idx="19">
                  <c:v>5.8219891737398752</c:v>
                </c:pt>
                <c:pt idx="20">
                  <c:v>6.1356816039799744</c:v>
                </c:pt>
                <c:pt idx="21">
                  <c:v>6.7946248059981524</c:v>
                </c:pt>
                <c:pt idx="22">
                  <c:v>4.3272929907595001</c:v>
                </c:pt>
                <c:pt idx="23">
                  <c:v>9.3375713470020454</c:v>
                </c:pt>
                <c:pt idx="24">
                  <c:v>10.026737194717837</c:v>
                </c:pt>
                <c:pt idx="25">
                  <c:v>9.8666826459097674</c:v>
                </c:pt>
                <c:pt idx="26">
                  <c:v>7.839325313756401</c:v>
                </c:pt>
                <c:pt idx="27">
                  <c:v>8.4016038934418233</c:v>
                </c:pt>
              </c:numCache>
            </c:numRef>
          </c:xVal>
          <c:yVal>
            <c:numRef>
              <c:f>グラフ化!$H$301:$H$328</c:f>
              <c:numCache>
                <c:formatCode>0.000_ </c:formatCode>
                <c:ptCount val="28"/>
                <c:pt idx="0">
                  <c:v>9.8579097995976426</c:v>
                </c:pt>
                <c:pt idx="1">
                  <c:v>10.242563775380171</c:v>
                </c:pt>
                <c:pt idx="2">
                  <c:v>13.039034316932842</c:v>
                </c:pt>
                <c:pt idx="3">
                  <c:v>10.037889150717305</c:v>
                </c:pt>
                <c:pt idx="4">
                  <c:v>10.350733198213554</c:v>
                </c:pt>
                <c:pt idx="5">
                  <c:v>10.662579736046926</c:v>
                </c:pt>
                <c:pt idx="6">
                  <c:v>12.228991793946467</c:v>
                </c:pt>
                <c:pt idx="7">
                  <c:v>12.696465788596429</c:v>
                </c:pt>
                <c:pt idx="8">
                  <c:v>12.228991793946467</c:v>
                </c:pt>
                <c:pt idx="9">
                  <c:v>10.872827764059371</c:v>
                </c:pt>
                <c:pt idx="10">
                  <c:v>12.739506812244393</c:v>
                </c:pt>
                <c:pt idx="11">
                  <c:v>10.406385598644949</c:v>
                </c:pt>
                <c:pt idx="12">
                  <c:v>10.424589312647313</c:v>
                </c:pt>
                <c:pt idx="13">
                  <c:v>11.604740410711479</c:v>
                </c:pt>
                <c:pt idx="14">
                  <c:v>12.355694060670647</c:v>
                </c:pt>
                <c:pt idx="15">
                  <c:v>7.3030648205164983</c:v>
                </c:pt>
                <c:pt idx="16">
                  <c:v>12.473514072985413</c:v>
                </c:pt>
                <c:pt idx="17">
                  <c:v>12.424573452485433</c:v>
                </c:pt>
                <c:pt idx="18">
                  <c:v>12.316722825828073</c:v>
                </c:pt>
                <c:pt idx="19">
                  <c:v>12.485296074216889</c:v>
                </c:pt>
                <c:pt idx="20">
                  <c:v>12.041953174405792</c:v>
                </c:pt>
                <c:pt idx="21">
                  <c:v>10.873672688917694</c:v>
                </c:pt>
                <c:pt idx="22">
                  <c:v>11.27298364995371</c:v>
                </c:pt>
                <c:pt idx="23">
                  <c:v>4.554237843991725</c:v>
                </c:pt>
                <c:pt idx="24">
                  <c:v>8.1194916853250021</c:v>
                </c:pt>
                <c:pt idx="25">
                  <c:v>7.7086973325525676</c:v>
                </c:pt>
                <c:pt idx="26">
                  <c:v>11.622277729649129</c:v>
                </c:pt>
                <c:pt idx="27">
                  <c:v>9.3309264286941609</c:v>
                </c:pt>
              </c:numCache>
            </c:numRef>
          </c:yVal>
        </c:ser>
        <c:ser>
          <c:idx val="11"/>
          <c:order val="11"/>
          <c:tx>
            <c:v>SA未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グラフ化!$G$333:$G$343</c:f>
              <c:numCache>
                <c:formatCode>0.000_ </c:formatCode>
                <c:ptCount val="11"/>
                <c:pt idx="0">
                  <c:v>6.3295537060904561</c:v>
                </c:pt>
                <c:pt idx="1">
                  <c:v>16.114649667897201</c:v>
                </c:pt>
                <c:pt idx="2">
                  <c:v>11.124194019448742</c:v>
                </c:pt>
                <c:pt idx="3">
                  <c:v>7.9881990290610183</c:v>
                </c:pt>
                <c:pt idx="4">
                  <c:v>-4.2446323396813392</c:v>
                </c:pt>
                <c:pt idx="5">
                  <c:v>-4.8864857320510469</c:v>
                </c:pt>
                <c:pt idx="6">
                  <c:v>-10.594829172571831</c:v>
                </c:pt>
                <c:pt idx="7">
                  <c:v>-2.1854829352845067</c:v>
                </c:pt>
                <c:pt idx="8">
                  <c:v>-5.3892563818990808</c:v>
                </c:pt>
                <c:pt idx="9">
                  <c:v>4.9138912412750333</c:v>
                </c:pt>
                <c:pt idx="10">
                  <c:v>1.8037431621466329</c:v>
                </c:pt>
              </c:numCache>
            </c:numRef>
          </c:xVal>
          <c:yVal>
            <c:numRef>
              <c:f>グラフ化!$H$333:$H$343</c:f>
              <c:numCache>
                <c:formatCode>0.000_ </c:formatCode>
                <c:ptCount val="11"/>
                <c:pt idx="0">
                  <c:v>13.573771726447907</c:v>
                </c:pt>
                <c:pt idx="1">
                  <c:v>1.126846076862599</c:v>
                </c:pt>
                <c:pt idx="2">
                  <c:v>8.3826814574848818</c:v>
                </c:pt>
                <c:pt idx="3">
                  <c:v>11.408330520812788</c:v>
                </c:pt>
                <c:pt idx="4">
                  <c:v>15.84118355114072</c:v>
                </c:pt>
                <c:pt idx="5">
                  <c:v>15.039056692175263</c:v>
                </c:pt>
                <c:pt idx="6">
                  <c:v>14.582531323608425</c:v>
                </c:pt>
                <c:pt idx="7">
                  <c:v>-17.79933013738383</c:v>
                </c:pt>
                <c:pt idx="8">
                  <c:v>-16.586425644187482</c:v>
                </c:pt>
                <c:pt idx="9">
                  <c:v>-16.072614033470739</c:v>
                </c:pt>
                <c:pt idx="10">
                  <c:v>-17.161469826474924</c:v>
                </c:pt>
              </c:numCache>
            </c:numRef>
          </c:yVal>
        </c:ser>
        <c:ser>
          <c:idx val="12"/>
          <c:order val="12"/>
          <c:tx>
            <c:v>AF未</c:v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グラフ化!$G$254:$G$287</c:f>
              <c:numCache>
                <c:formatCode>0.000_ </c:formatCode>
                <c:ptCount val="34"/>
                <c:pt idx="0">
                  <c:v>-11.88424501962445</c:v>
                </c:pt>
                <c:pt idx="1">
                  <c:v>-11.874074311288437</c:v>
                </c:pt>
                <c:pt idx="2">
                  <c:v>-6.4182708802699873</c:v>
                </c:pt>
                <c:pt idx="3">
                  <c:v>-8.141343937566754</c:v>
                </c:pt>
                <c:pt idx="4">
                  <c:v>-11.167327963498842</c:v>
                </c:pt>
                <c:pt idx="5">
                  <c:v>-7.267374524825982</c:v>
                </c:pt>
                <c:pt idx="6">
                  <c:v>-6.3542976023070326</c:v>
                </c:pt>
                <c:pt idx="7">
                  <c:v>-9.4856575100006406</c:v>
                </c:pt>
                <c:pt idx="8">
                  <c:v>-10.756346786731752</c:v>
                </c:pt>
                <c:pt idx="9">
                  <c:v>-11.258282166961257</c:v>
                </c:pt>
                <c:pt idx="10">
                  <c:v>-6.3218177088731915</c:v>
                </c:pt>
                <c:pt idx="11">
                  <c:v>-10.735494311566594</c:v>
                </c:pt>
                <c:pt idx="12">
                  <c:v>-11.862994192785058</c:v>
                </c:pt>
                <c:pt idx="13">
                  <c:v>-6.829513120410148</c:v>
                </c:pt>
                <c:pt idx="14">
                  <c:v>-9.3916830984146422</c:v>
                </c:pt>
                <c:pt idx="15">
                  <c:v>-9.0458513009503694</c:v>
                </c:pt>
                <c:pt idx="16">
                  <c:v>-10.0774914131025</c:v>
                </c:pt>
                <c:pt idx="17">
                  <c:v>-10.799894676009226</c:v>
                </c:pt>
                <c:pt idx="18">
                  <c:v>-11.51240263271271</c:v>
                </c:pt>
                <c:pt idx="19">
                  <c:v>-10.135543321973635</c:v>
                </c:pt>
                <c:pt idx="20">
                  <c:v>-9.3621385113642148</c:v>
                </c:pt>
                <c:pt idx="21">
                  <c:v>-7.3536087694173524</c:v>
                </c:pt>
                <c:pt idx="22">
                  <c:v>-9.4757323558957616</c:v>
                </c:pt>
                <c:pt idx="23">
                  <c:v>-7.469741948631258</c:v>
                </c:pt>
                <c:pt idx="24">
                  <c:v>-12.047011846138034</c:v>
                </c:pt>
                <c:pt idx="25">
                  <c:v>-9.7159596120053653</c:v>
                </c:pt>
                <c:pt idx="26">
                  <c:v>-10.165177672147609</c:v>
                </c:pt>
                <c:pt idx="27">
                  <c:v>-12.691849209958827</c:v>
                </c:pt>
                <c:pt idx="28">
                  <c:v>-12.044626193978358</c:v>
                </c:pt>
                <c:pt idx="29">
                  <c:v>-10.460506563419807</c:v>
                </c:pt>
                <c:pt idx="30">
                  <c:v>-8.3933128931146967</c:v>
                </c:pt>
                <c:pt idx="31">
                  <c:v>-6.7240365633433141</c:v>
                </c:pt>
                <c:pt idx="32">
                  <c:v>-9.4172481118424418</c:v>
                </c:pt>
                <c:pt idx="33">
                  <c:v>-10.998302057338423</c:v>
                </c:pt>
              </c:numCache>
            </c:numRef>
          </c:xVal>
          <c:yVal>
            <c:numRef>
              <c:f>グラフ化!$H$254:$H$287</c:f>
              <c:numCache>
                <c:formatCode>0.000_ </c:formatCode>
                <c:ptCount val="34"/>
                <c:pt idx="0">
                  <c:v>6.0553252855260729</c:v>
                </c:pt>
                <c:pt idx="1">
                  <c:v>6.8555000000000019</c:v>
                </c:pt>
                <c:pt idx="2">
                  <c:v>8.2150121063500769</c:v>
                </c:pt>
                <c:pt idx="3">
                  <c:v>11.627044116637947</c:v>
                </c:pt>
                <c:pt idx="4">
                  <c:v>-11.564106630244154</c:v>
                </c:pt>
                <c:pt idx="5">
                  <c:v>7.7933050444538834</c:v>
                </c:pt>
                <c:pt idx="6">
                  <c:v>11.950695669345576</c:v>
                </c:pt>
                <c:pt idx="7">
                  <c:v>8.8455187300106068</c:v>
                </c:pt>
                <c:pt idx="8">
                  <c:v>8.4037791381952385</c:v>
                </c:pt>
                <c:pt idx="9">
                  <c:v>2.1883883679735958</c:v>
                </c:pt>
                <c:pt idx="10">
                  <c:v>12.407265849323021</c:v>
                </c:pt>
                <c:pt idx="11">
                  <c:v>8.6934318819624554</c:v>
                </c:pt>
                <c:pt idx="12">
                  <c:v>2.0917659481758384</c:v>
                </c:pt>
                <c:pt idx="13">
                  <c:v>12.320767814472669</c:v>
                </c:pt>
                <c:pt idx="14">
                  <c:v>3.051542819452604</c:v>
                </c:pt>
                <c:pt idx="15">
                  <c:v>11.170696049982496</c:v>
                </c:pt>
                <c:pt idx="16">
                  <c:v>2.5126008076981461</c:v>
                </c:pt>
                <c:pt idx="17">
                  <c:v>-1.3260603255914063</c:v>
                </c:pt>
                <c:pt idx="18">
                  <c:v>-2.0299471969264156</c:v>
                </c:pt>
                <c:pt idx="19">
                  <c:v>-2.9063202797344365</c:v>
                </c:pt>
                <c:pt idx="20">
                  <c:v>-8.4297073789088959</c:v>
                </c:pt>
                <c:pt idx="21">
                  <c:v>-9.0809505596247035</c:v>
                </c:pt>
                <c:pt idx="22">
                  <c:v>2.5390148324557242</c:v>
                </c:pt>
                <c:pt idx="23">
                  <c:v>11.95408596342098</c:v>
                </c:pt>
                <c:pt idx="24">
                  <c:v>6.6777677092730494</c:v>
                </c:pt>
                <c:pt idx="25">
                  <c:v>3.9255024924053412</c:v>
                </c:pt>
                <c:pt idx="26">
                  <c:v>0.71081846745263599</c:v>
                </c:pt>
                <c:pt idx="27">
                  <c:v>4.1238317899336714</c:v>
                </c:pt>
                <c:pt idx="28">
                  <c:v>6.1370435754791917</c:v>
                </c:pt>
                <c:pt idx="29">
                  <c:v>9.4186824151072823</c:v>
                </c:pt>
                <c:pt idx="30">
                  <c:v>10.742950603920441</c:v>
                </c:pt>
                <c:pt idx="31">
                  <c:v>-9.6029194151998514</c:v>
                </c:pt>
                <c:pt idx="32">
                  <c:v>9.4172481118424365</c:v>
                </c:pt>
                <c:pt idx="33">
                  <c:v>2.7421846866222306</c:v>
                </c:pt>
              </c:numCache>
            </c:numRef>
          </c:yVal>
        </c:ser>
        <c:ser>
          <c:idx val="13"/>
          <c:order val="13"/>
          <c:tx>
            <c:v>AN未</c:v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グラフ化!$G$288</c:f>
              <c:numCache>
                <c:formatCode>0.000_ </c:formatCode>
                <c:ptCount val="1"/>
                <c:pt idx="0">
                  <c:v>6.1889047610413792</c:v>
                </c:pt>
              </c:numCache>
            </c:numRef>
          </c:xVal>
          <c:yVal>
            <c:numRef>
              <c:f>グラフ化!$H$288</c:f>
              <c:numCache>
                <c:formatCode>0.000_ </c:formatCode>
                <c:ptCount val="1"/>
                <c:pt idx="0">
                  <c:v>-13.900507683489812</c:v>
                </c:pt>
              </c:numCache>
            </c:numRef>
          </c:yVal>
        </c:ser>
        <c:axId val="143409152"/>
        <c:axId val="143411072"/>
      </c:scatterChart>
      <c:valAx>
        <c:axId val="143409152"/>
        <c:scaling>
          <c:orientation val="minMax"/>
          <c:max val="20"/>
          <c:min val="-20"/>
        </c:scaling>
        <c:axPos val="b"/>
        <c:numFmt formatCode="#,##0_ " sourceLinked="0"/>
        <c:minorTickMark val="out"/>
        <c:tickLblPos val="nextTo"/>
        <c:crossAx val="143411072"/>
        <c:crossesAt val="0"/>
        <c:crossBetween val="midCat"/>
        <c:majorUnit val="5"/>
        <c:minorUnit val="1"/>
      </c:valAx>
      <c:valAx>
        <c:axId val="143411072"/>
        <c:scaling>
          <c:orientation val="minMax"/>
          <c:max val="20"/>
          <c:min val="-20"/>
        </c:scaling>
        <c:axPos val="l"/>
        <c:numFmt formatCode="#,##0_ " sourceLinked="0"/>
        <c:minorTickMark val="out"/>
        <c:tickLblPos val="nextTo"/>
        <c:crossAx val="143409152"/>
        <c:crossesAt val="0"/>
        <c:crossBetween val="midCat"/>
        <c:majorUnit val="5"/>
        <c:minorUnit val="1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361950</xdr:colOff>
      <xdr:row>3</xdr:row>
      <xdr:rowOff>50800</xdr:rowOff>
    </xdr:from>
    <xdr:to>
      <xdr:col>17</xdr:col>
      <xdr:colOff>57150</xdr:colOff>
      <xdr:row>24</xdr:row>
      <xdr:rowOff>127000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596900</xdr:colOff>
      <xdr:row>4</xdr:row>
      <xdr:rowOff>6350</xdr:rowOff>
    </xdr:from>
    <xdr:to>
      <xdr:col>15</xdr:col>
      <xdr:colOff>482600</xdr:colOff>
      <xdr:row>23</xdr:row>
      <xdr:rowOff>158750</xdr:rowOff>
    </xdr:to>
    <xdr:sp macro="" textlink="">
      <xdr:nvSpPr>
        <xdr:cNvPr id="3" name="円/楕円 2"/>
        <xdr:cNvSpPr/>
      </xdr:nvSpPr>
      <xdr:spPr>
        <a:xfrm>
          <a:off x="6597650" y="679450"/>
          <a:ext cx="3543300" cy="3530600"/>
        </a:xfrm>
        <a:prstGeom prst="ellipse">
          <a:avLst/>
        </a:prstGeom>
        <a:noFill/>
        <a:ln w="635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254000</xdr:colOff>
      <xdr:row>9</xdr:row>
      <xdr:rowOff>12700</xdr:rowOff>
    </xdr:from>
    <xdr:to>
      <xdr:col>14</xdr:col>
      <xdr:colOff>203200</xdr:colOff>
      <xdr:row>18</xdr:row>
      <xdr:rowOff>158750</xdr:rowOff>
    </xdr:to>
    <xdr:sp macro="" textlink="">
      <xdr:nvSpPr>
        <xdr:cNvPr id="5" name="円/楕円 4"/>
        <xdr:cNvSpPr/>
      </xdr:nvSpPr>
      <xdr:spPr>
        <a:xfrm>
          <a:off x="7473950" y="1574800"/>
          <a:ext cx="1778000" cy="1746250"/>
        </a:xfrm>
        <a:prstGeom prst="ellipse">
          <a:avLst/>
        </a:prstGeom>
        <a:noFill/>
        <a:ln w="635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9</xdr:col>
      <xdr:colOff>387350</xdr:colOff>
      <xdr:row>3</xdr:row>
      <xdr:rowOff>82550</xdr:rowOff>
    </xdr:from>
    <xdr:ext cx="800219" cy="570156"/>
    <xdr:sp macro="" textlink="">
      <xdr:nvSpPr>
        <xdr:cNvPr id="6" name="テキスト ボックス 5"/>
        <xdr:cNvSpPr txBox="1"/>
      </xdr:nvSpPr>
      <xdr:spPr>
        <a:xfrm>
          <a:off x="6388100" y="577850"/>
          <a:ext cx="800219" cy="5701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JE2TLZ</a:t>
          </a:r>
        </a:p>
        <a:p>
          <a:r>
            <a:rPr kumimoji="1" lang="en-US" altLang="ja-JP" sz="1100"/>
            <a:t>DXCC</a:t>
          </a:r>
        </a:p>
        <a:p>
          <a:r>
            <a:rPr kumimoji="1" lang="ja-JP" altLang="en-US" sz="800"/>
            <a:t>方位距離分布</a:t>
          </a:r>
        </a:p>
      </xdr:txBody>
    </xdr:sp>
    <xdr:clientData/>
  </xdr:oneCellAnchor>
  <xdr:oneCellAnchor>
    <xdr:from>
      <xdr:col>9</xdr:col>
      <xdr:colOff>393700</xdr:colOff>
      <xdr:row>19</xdr:row>
      <xdr:rowOff>171450</xdr:rowOff>
    </xdr:from>
    <xdr:ext cx="656590" cy="792396"/>
    <xdr:sp macro="" textlink="">
      <xdr:nvSpPr>
        <xdr:cNvPr id="7" name="テキスト ボックス 6"/>
        <xdr:cNvSpPr txBox="1"/>
      </xdr:nvSpPr>
      <xdr:spPr>
        <a:xfrm>
          <a:off x="6394450" y="3511550"/>
          <a:ext cx="656590" cy="7923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kumimoji="1" lang="ja-JP" altLang="en-US" sz="1100" baseline="0"/>
            <a:t>    </a:t>
          </a:r>
          <a:r>
            <a:rPr kumimoji="1" lang="en-US" altLang="ja-JP" sz="1100"/>
            <a:t>N</a:t>
          </a:r>
        </a:p>
        <a:p>
          <a:r>
            <a:rPr kumimoji="1" lang="en-US" altLang="ja-JP" sz="1100"/>
            <a:t>W</a:t>
          </a:r>
          <a:r>
            <a:rPr kumimoji="1" lang="ja-JP" altLang="en-US" sz="1100" baseline="0"/>
            <a:t>     </a:t>
          </a:r>
          <a:r>
            <a:rPr kumimoji="1" lang="en-US" altLang="ja-JP" sz="1100"/>
            <a:t>E</a:t>
          </a:r>
        </a:p>
        <a:p>
          <a:r>
            <a:rPr kumimoji="1" lang="en-US" altLang="ja-JP" sz="1100" baseline="0"/>
            <a:t>     </a:t>
          </a:r>
          <a:r>
            <a:rPr kumimoji="1" lang="en-US" altLang="ja-JP" sz="1100"/>
            <a:t>S</a:t>
          </a:r>
        </a:p>
        <a:p>
          <a:r>
            <a:rPr kumimoji="1" lang="en-US" altLang="ja-JP" sz="1100"/>
            <a:t>1000Km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6"/>
  <sheetViews>
    <sheetView topLeftCell="A169" workbookViewId="0">
      <selection activeCell="B231" sqref="B231"/>
    </sheetView>
  </sheetViews>
  <sheetFormatPr defaultRowHeight="13"/>
  <cols>
    <col min="1" max="1" width="13.36328125" customWidth="1"/>
    <col min="2" max="2" width="31.1796875" customWidth="1"/>
    <col min="3" max="3" width="33.7265625" customWidth="1"/>
    <col min="7" max="7" width="11.08984375" customWidth="1"/>
    <col min="9" max="9" width="9.6328125" customWidth="1"/>
  </cols>
  <sheetData>
    <row r="1" spans="1:9">
      <c r="A1" t="s">
        <v>1040</v>
      </c>
    </row>
    <row r="2" spans="1:9">
      <c r="A2" s="2"/>
      <c r="B2" s="2"/>
      <c r="C2" s="2"/>
      <c r="D2" s="35"/>
      <c r="E2" s="5" t="s">
        <v>1000</v>
      </c>
      <c r="F2" s="6"/>
      <c r="G2" s="1" t="s">
        <v>1014</v>
      </c>
      <c r="H2" s="5" t="s">
        <v>1001</v>
      </c>
      <c r="I2" s="6"/>
    </row>
    <row r="3" spans="1:9">
      <c r="A3" s="14" t="s">
        <v>1002</v>
      </c>
      <c r="B3" s="14" t="s">
        <v>1003</v>
      </c>
      <c r="C3" s="14" t="s">
        <v>1004</v>
      </c>
      <c r="D3" s="36" t="s">
        <v>1005</v>
      </c>
      <c r="E3" s="15" t="s">
        <v>1010</v>
      </c>
      <c r="F3" s="16" t="s">
        <v>1011</v>
      </c>
      <c r="G3" s="21" t="s">
        <v>1013</v>
      </c>
      <c r="H3" s="22" t="s">
        <v>492</v>
      </c>
      <c r="I3" s="23" t="s">
        <v>1006</v>
      </c>
    </row>
    <row r="4" spans="1:9" ht="14" customHeight="1">
      <c r="A4" s="25" t="s">
        <v>1061</v>
      </c>
      <c r="B4" s="3" t="s">
        <v>0</v>
      </c>
      <c r="C4" s="3" t="s">
        <v>1</v>
      </c>
      <c r="D4" s="37" t="s">
        <v>2</v>
      </c>
      <c r="E4" s="29">
        <v>230</v>
      </c>
      <c r="F4" s="30">
        <v>50</v>
      </c>
      <c r="G4" s="26">
        <v>4071</v>
      </c>
      <c r="H4" s="10">
        <v>50</v>
      </c>
      <c r="I4" s="8">
        <v>26</v>
      </c>
    </row>
    <row r="5" spans="1:9" ht="14" customHeight="1">
      <c r="A5" s="3" t="s">
        <v>3</v>
      </c>
      <c r="B5" s="3" t="s">
        <v>4</v>
      </c>
      <c r="C5" s="3" t="s">
        <v>5</v>
      </c>
      <c r="D5" s="37" t="s">
        <v>6</v>
      </c>
      <c r="E5" s="29">
        <v>323</v>
      </c>
      <c r="F5" s="30">
        <v>143</v>
      </c>
      <c r="G5" s="26">
        <v>9864</v>
      </c>
      <c r="H5" s="10">
        <v>28</v>
      </c>
      <c r="I5" s="8">
        <v>15</v>
      </c>
    </row>
    <row r="6" spans="1:9" ht="14" customHeight="1">
      <c r="A6" s="3" t="s">
        <v>7</v>
      </c>
      <c r="B6" s="3" t="s">
        <v>8</v>
      </c>
      <c r="C6" s="3" t="s">
        <v>9</v>
      </c>
      <c r="D6" s="37" t="s">
        <v>6</v>
      </c>
      <c r="E6" s="29">
        <v>328</v>
      </c>
      <c r="F6" s="30">
        <v>148</v>
      </c>
      <c r="G6" s="26">
        <v>9961</v>
      </c>
      <c r="H6" s="10">
        <v>27</v>
      </c>
      <c r="I6" s="8">
        <v>14</v>
      </c>
    </row>
    <row r="7" spans="1:9" ht="14" customHeight="1">
      <c r="A7" s="3" t="s">
        <v>10</v>
      </c>
      <c r="B7" s="3" t="s">
        <v>11</v>
      </c>
      <c r="C7" s="3" t="s">
        <v>12</v>
      </c>
      <c r="D7" s="37" t="s">
        <v>13</v>
      </c>
      <c r="E7" s="29">
        <v>257</v>
      </c>
      <c r="F7" s="30">
        <v>77</v>
      </c>
      <c r="G7" s="26">
        <v>10038</v>
      </c>
      <c r="H7" s="10">
        <v>53</v>
      </c>
      <c r="I7" s="8">
        <v>39</v>
      </c>
    </row>
    <row r="8" spans="1:9" ht="14" customHeight="1">
      <c r="A8" s="3" t="s">
        <v>14</v>
      </c>
      <c r="B8" s="3" t="s">
        <v>15</v>
      </c>
      <c r="C8" s="3" t="s">
        <v>16</v>
      </c>
      <c r="D8" s="37" t="s">
        <v>13</v>
      </c>
      <c r="E8" s="29">
        <v>249</v>
      </c>
      <c r="F8" s="30">
        <v>69</v>
      </c>
      <c r="G8" s="26">
        <v>10608</v>
      </c>
      <c r="H8" s="10">
        <v>53</v>
      </c>
      <c r="I8" s="8">
        <v>39</v>
      </c>
    </row>
    <row r="9" spans="1:9" ht="14" customHeight="1">
      <c r="A9" s="3" t="s">
        <v>17</v>
      </c>
      <c r="B9" s="3" t="s">
        <v>18</v>
      </c>
      <c r="C9" s="3" t="s">
        <v>19</v>
      </c>
      <c r="D9" s="37" t="s">
        <v>13</v>
      </c>
      <c r="E9" s="29">
        <v>246</v>
      </c>
      <c r="F9" s="30">
        <v>66</v>
      </c>
      <c r="G9" s="26">
        <v>10074</v>
      </c>
      <c r="H9" s="10">
        <v>53</v>
      </c>
      <c r="I9" s="8">
        <v>39</v>
      </c>
    </row>
    <row r="10" spans="1:9" ht="14" customHeight="1">
      <c r="A10" s="3" t="s">
        <v>20</v>
      </c>
      <c r="B10" s="3" t="s">
        <v>21</v>
      </c>
      <c r="C10" s="3" t="s">
        <v>22</v>
      </c>
      <c r="D10" s="37" t="s">
        <v>13</v>
      </c>
      <c r="E10" s="29">
        <v>297</v>
      </c>
      <c r="F10" s="30">
        <v>117</v>
      </c>
      <c r="G10" s="26">
        <v>13338</v>
      </c>
      <c r="H10" s="10">
        <v>47</v>
      </c>
      <c r="I10" s="8">
        <v>36</v>
      </c>
    </row>
    <row r="11" spans="1:9" ht="14" customHeight="1">
      <c r="A11" s="3" t="s">
        <v>23</v>
      </c>
      <c r="B11" s="3" t="s">
        <v>24</v>
      </c>
      <c r="C11" s="3" t="s">
        <v>25</v>
      </c>
      <c r="D11" s="37" t="s">
        <v>13</v>
      </c>
      <c r="E11" s="29">
        <v>300</v>
      </c>
      <c r="F11" s="30">
        <v>120</v>
      </c>
      <c r="G11" s="26">
        <v>13711</v>
      </c>
      <c r="H11" s="10">
        <v>52</v>
      </c>
      <c r="I11" s="8">
        <v>36</v>
      </c>
    </row>
    <row r="12" spans="1:9" ht="14" customHeight="1">
      <c r="A12" s="3" t="s">
        <v>26</v>
      </c>
      <c r="B12" s="3" t="s">
        <v>27</v>
      </c>
      <c r="C12" s="3" t="s">
        <v>28</v>
      </c>
      <c r="D12" s="37" t="s">
        <v>29</v>
      </c>
      <c r="E12" s="29">
        <v>138</v>
      </c>
      <c r="F12" s="30">
        <v>318</v>
      </c>
      <c r="G12" s="26">
        <v>7137</v>
      </c>
      <c r="H12" s="10">
        <v>56</v>
      </c>
      <c r="I12" s="8">
        <v>32</v>
      </c>
    </row>
    <row r="13" spans="1:9" ht="14" customHeight="1">
      <c r="A13" s="3" t="s">
        <v>26</v>
      </c>
      <c r="B13" s="3" t="s">
        <v>30</v>
      </c>
      <c r="C13" s="3" t="s">
        <v>31</v>
      </c>
      <c r="D13" s="37" t="s">
        <v>29</v>
      </c>
      <c r="E13" s="29">
        <v>144</v>
      </c>
      <c r="F13" s="30">
        <v>324</v>
      </c>
      <c r="G13" s="26">
        <v>7354</v>
      </c>
      <c r="H13" s="10">
        <v>56</v>
      </c>
      <c r="I13" s="8">
        <v>32</v>
      </c>
    </row>
    <row r="14" spans="1:9" ht="14" customHeight="1">
      <c r="A14" s="3" t="s">
        <v>26</v>
      </c>
      <c r="B14" s="3" t="s">
        <v>32</v>
      </c>
      <c r="C14" s="3" t="s">
        <v>33</v>
      </c>
      <c r="D14" s="37" t="s">
        <v>29</v>
      </c>
      <c r="E14" s="29">
        <v>136</v>
      </c>
      <c r="F14" s="30">
        <v>316</v>
      </c>
      <c r="G14" s="26">
        <v>6634</v>
      </c>
      <c r="H14" s="10">
        <v>56</v>
      </c>
      <c r="I14" s="8">
        <v>32</v>
      </c>
    </row>
    <row r="15" spans="1:9" ht="14" customHeight="1">
      <c r="A15" s="3" t="s">
        <v>34</v>
      </c>
      <c r="B15" s="3" t="s">
        <v>35</v>
      </c>
      <c r="C15" s="3" t="s">
        <v>1048</v>
      </c>
      <c r="D15" s="37" t="s">
        <v>13</v>
      </c>
      <c r="E15" s="29">
        <v>256</v>
      </c>
      <c r="F15" s="30">
        <v>76</v>
      </c>
      <c r="G15" s="26">
        <v>13247</v>
      </c>
      <c r="H15" s="10">
        <v>57</v>
      </c>
      <c r="I15" s="8">
        <v>38</v>
      </c>
    </row>
    <row r="16" spans="1:9" ht="14" customHeight="1">
      <c r="A16" s="3" t="s">
        <v>36</v>
      </c>
      <c r="B16" s="3" t="s">
        <v>37</v>
      </c>
      <c r="C16" s="3" t="s">
        <v>38</v>
      </c>
      <c r="D16" s="37" t="s">
        <v>13</v>
      </c>
      <c r="E16" s="29">
        <v>322</v>
      </c>
      <c r="F16" s="30">
        <v>142</v>
      </c>
      <c r="G16" s="26">
        <v>10425</v>
      </c>
      <c r="H16" s="10">
        <v>37</v>
      </c>
      <c r="I16" s="8">
        <v>33</v>
      </c>
    </row>
    <row r="17" spans="1:9" ht="14" customHeight="1">
      <c r="A17" s="3" t="s">
        <v>39</v>
      </c>
      <c r="B17" s="3" t="s">
        <v>40</v>
      </c>
      <c r="C17" s="3" t="s">
        <v>41</v>
      </c>
      <c r="D17" s="37" t="s">
        <v>2</v>
      </c>
      <c r="E17" s="29">
        <v>238</v>
      </c>
      <c r="F17" s="30">
        <v>58</v>
      </c>
      <c r="G17" s="26">
        <v>4289</v>
      </c>
      <c r="H17" s="10">
        <v>49</v>
      </c>
      <c r="I17" s="8">
        <v>26</v>
      </c>
    </row>
    <row r="18" spans="1:9" ht="14" customHeight="1">
      <c r="A18" s="3" t="s">
        <v>42</v>
      </c>
      <c r="B18" s="3" t="s">
        <v>43</v>
      </c>
      <c r="C18" s="3" t="s">
        <v>44</v>
      </c>
      <c r="D18" s="37" t="s">
        <v>13</v>
      </c>
      <c r="E18" s="29">
        <v>325</v>
      </c>
      <c r="F18" s="30">
        <v>145</v>
      </c>
      <c r="G18" s="26">
        <v>14194</v>
      </c>
      <c r="H18" s="10">
        <v>46</v>
      </c>
      <c r="I18" s="8">
        <v>35</v>
      </c>
    </row>
    <row r="19" spans="1:9" ht="14" customHeight="1">
      <c r="A19" s="3" t="s">
        <v>45</v>
      </c>
      <c r="B19" s="3" t="s">
        <v>46</v>
      </c>
      <c r="C19" s="3" t="s">
        <v>47</v>
      </c>
      <c r="D19" s="37" t="s">
        <v>13</v>
      </c>
      <c r="E19" s="29">
        <v>224</v>
      </c>
      <c r="F19" s="30">
        <v>44</v>
      </c>
      <c r="G19" s="26">
        <v>16076</v>
      </c>
      <c r="H19" s="10">
        <v>67</v>
      </c>
      <c r="I19" s="8">
        <v>38</v>
      </c>
    </row>
    <row r="20" spans="1:9" ht="14" customHeight="1">
      <c r="A20" s="3" t="s">
        <v>45</v>
      </c>
      <c r="B20" s="3" t="s">
        <v>48</v>
      </c>
      <c r="C20" s="3" t="s">
        <v>49</v>
      </c>
      <c r="D20" s="37" t="s">
        <v>50</v>
      </c>
      <c r="E20" s="29">
        <v>156</v>
      </c>
      <c r="F20" s="30">
        <v>336</v>
      </c>
      <c r="G20" s="26">
        <v>15216</v>
      </c>
      <c r="H20" s="10">
        <v>72</v>
      </c>
      <c r="I20" s="8">
        <v>12</v>
      </c>
    </row>
    <row r="21" spans="1:9" ht="14" customHeight="1">
      <c r="A21" s="3" t="s">
        <v>51</v>
      </c>
      <c r="B21" s="3" t="s">
        <v>52</v>
      </c>
      <c r="C21" s="3" t="s">
        <v>53</v>
      </c>
      <c r="D21" s="37" t="s">
        <v>2</v>
      </c>
      <c r="E21" s="29">
        <v>305</v>
      </c>
      <c r="F21" s="30">
        <v>125</v>
      </c>
      <c r="G21" s="26">
        <v>7507</v>
      </c>
      <c r="H21" s="10">
        <v>29</v>
      </c>
      <c r="I21" s="8">
        <v>21</v>
      </c>
    </row>
    <row r="22" spans="1:9" ht="14" customHeight="1">
      <c r="A22" s="3" t="s">
        <v>54</v>
      </c>
      <c r="B22" s="3" t="s">
        <v>55</v>
      </c>
      <c r="C22" s="3" t="s">
        <v>1049</v>
      </c>
      <c r="D22" s="37" t="s">
        <v>2</v>
      </c>
      <c r="E22" s="29">
        <v>308</v>
      </c>
      <c r="F22" s="30">
        <v>128</v>
      </c>
      <c r="G22" s="26">
        <v>7819</v>
      </c>
      <c r="H22" s="10">
        <v>29</v>
      </c>
      <c r="I22" s="8">
        <v>21</v>
      </c>
    </row>
    <row r="23" spans="1:9" ht="14" customHeight="1">
      <c r="A23" s="3" t="s">
        <v>1015</v>
      </c>
      <c r="B23" s="3" t="s">
        <v>56</v>
      </c>
      <c r="C23" s="3" t="s">
        <v>57</v>
      </c>
      <c r="D23" s="37" t="s">
        <v>6</v>
      </c>
      <c r="E23" s="29">
        <v>320</v>
      </c>
      <c r="F23" s="30">
        <v>140</v>
      </c>
      <c r="G23" s="26">
        <v>9410</v>
      </c>
      <c r="H23" s="10">
        <v>28</v>
      </c>
      <c r="I23" s="8">
        <v>15</v>
      </c>
    </row>
    <row r="24" spans="1:9" ht="14">
      <c r="A24" s="3" t="s">
        <v>58</v>
      </c>
      <c r="B24" s="3" t="s">
        <v>59</v>
      </c>
      <c r="C24" s="3" t="s">
        <v>60</v>
      </c>
      <c r="D24" s="37" t="s">
        <v>2</v>
      </c>
      <c r="E24" s="29">
        <v>257</v>
      </c>
      <c r="F24" s="30">
        <v>77</v>
      </c>
      <c r="G24" s="26">
        <v>6814</v>
      </c>
      <c r="H24" s="10">
        <v>41</v>
      </c>
      <c r="I24" s="8">
        <v>22</v>
      </c>
    </row>
    <row r="25" spans="1:9" ht="14">
      <c r="A25" s="3" t="s">
        <v>61</v>
      </c>
      <c r="B25" s="3" t="s">
        <v>62</v>
      </c>
      <c r="C25" s="3" t="s">
        <v>63</v>
      </c>
      <c r="D25" s="37" t="s">
        <v>6</v>
      </c>
      <c r="E25" s="29">
        <v>330</v>
      </c>
      <c r="F25" s="30">
        <v>150</v>
      </c>
      <c r="G25" s="26">
        <v>9804</v>
      </c>
      <c r="H25" s="10">
        <v>28</v>
      </c>
      <c r="I25" s="8">
        <v>14</v>
      </c>
    </row>
    <row r="26" spans="1:9" ht="14">
      <c r="A26" s="3" t="s">
        <v>64</v>
      </c>
      <c r="B26" s="3" t="s">
        <v>65</v>
      </c>
      <c r="C26" s="3" t="s">
        <v>66</v>
      </c>
      <c r="D26" s="37" t="s">
        <v>67</v>
      </c>
      <c r="E26" s="29">
        <v>25</v>
      </c>
      <c r="F26" s="30">
        <v>205</v>
      </c>
      <c r="G26" s="26">
        <v>10877</v>
      </c>
      <c r="H26" s="10">
        <v>8</v>
      </c>
      <c r="I26" s="8">
        <v>5</v>
      </c>
    </row>
    <row r="27" spans="1:9" ht="14">
      <c r="A27" s="3" t="s">
        <v>68</v>
      </c>
      <c r="B27" s="3" t="s">
        <v>69</v>
      </c>
      <c r="C27" s="3" t="s">
        <v>70</v>
      </c>
      <c r="D27" s="37" t="s">
        <v>1027</v>
      </c>
      <c r="E27" s="29">
        <v>199</v>
      </c>
      <c r="F27" s="30">
        <v>19</v>
      </c>
      <c r="G27" s="26">
        <v>5099</v>
      </c>
      <c r="H27" s="10">
        <v>54</v>
      </c>
      <c r="I27" s="8">
        <v>28</v>
      </c>
    </row>
    <row r="28" spans="1:9" ht="14">
      <c r="A28" s="3" t="s">
        <v>71</v>
      </c>
      <c r="B28" s="3" t="s">
        <v>72</v>
      </c>
      <c r="C28" s="3" t="s">
        <v>73</v>
      </c>
      <c r="D28" s="37" t="s">
        <v>2</v>
      </c>
      <c r="E28" s="29">
        <v>304</v>
      </c>
      <c r="F28" s="30">
        <v>124</v>
      </c>
      <c r="G28" s="26">
        <v>9146</v>
      </c>
      <c r="H28" s="10">
        <v>39</v>
      </c>
      <c r="I28" s="8">
        <v>20</v>
      </c>
    </row>
    <row r="29" spans="1:9" ht="14">
      <c r="A29" s="3" t="s">
        <v>74</v>
      </c>
      <c r="B29" s="3" t="s">
        <v>75</v>
      </c>
      <c r="C29" s="3" t="s">
        <v>76</v>
      </c>
      <c r="D29" s="37" t="s">
        <v>13</v>
      </c>
      <c r="E29" s="29">
        <v>317</v>
      </c>
      <c r="F29" s="30">
        <v>137</v>
      </c>
      <c r="G29" s="26">
        <v>10656</v>
      </c>
      <c r="H29" s="10">
        <v>38</v>
      </c>
      <c r="I29" s="8">
        <v>34</v>
      </c>
    </row>
    <row r="30" spans="1:9" ht="14">
      <c r="A30" s="3" t="s">
        <v>77</v>
      </c>
      <c r="B30" s="3" t="s">
        <v>78</v>
      </c>
      <c r="C30" s="3" t="s">
        <v>79</v>
      </c>
      <c r="D30" s="37" t="s">
        <v>2</v>
      </c>
      <c r="E30" s="29">
        <v>307</v>
      </c>
      <c r="F30" s="30">
        <v>127</v>
      </c>
      <c r="G30" s="26">
        <v>9090</v>
      </c>
      <c r="H30" s="10">
        <v>39</v>
      </c>
      <c r="I30" s="8">
        <v>20</v>
      </c>
    </row>
    <row r="31" spans="1:9" ht="14">
      <c r="A31" s="3" t="s">
        <v>80</v>
      </c>
      <c r="B31" s="3" t="s">
        <v>81</v>
      </c>
      <c r="C31" s="3" t="s">
        <v>82</v>
      </c>
      <c r="D31" s="37" t="s">
        <v>13</v>
      </c>
      <c r="E31" s="29">
        <v>270</v>
      </c>
      <c r="F31" s="30">
        <v>90</v>
      </c>
      <c r="G31" s="26">
        <v>11358</v>
      </c>
      <c r="H31" s="10">
        <v>53</v>
      </c>
      <c r="I31" s="8">
        <v>37</v>
      </c>
    </row>
    <row r="32" spans="1:9" ht="14">
      <c r="A32" s="3" t="s">
        <v>83</v>
      </c>
      <c r="B32" s="3" t="s">
        <v>84</v>
      </c>
      <c r="C32" s="3" t="s">
        <v>85</v>
      </c>
      <c r="D32" s="37" t="s">
        <v>13</v>
      </c>
      <c r="E32" s="29">
        <v>307</v>
      </c>
      <c r="F32" s="30">
        <v>127</v>
      </c>
      <c r="G32" s="26">
        <v>13500</v>
      </c>
      <c r="H32" s="10">
        <v>46</v>
      </c>
      <c r="I32" s="8">
        <v>35</v>
      </c>
    </row>
    <row r="33" spans="1:9" ht="14">
      <c r="A33" s="3" t="s">
        <v>86</v>
      </c>
      <c r="B33" s="3" t="s">
        <v>87</v>
      </c>
      <c r="C33" s="3" t="s">
        <v>88</v>
      </c>
      <c r="D33" s="37" t="s">
        <v>13</v>
      </c>
      <c r="E33" s="29">
        <v>256</v>
      </c>
      <c r="F33" s="30">
        <v>76</v>
      </c>
      <c r="G33" s="26">
        <v>11401</v>
      </c>
      <c r="H33" s="10">
        <v>53</v>
      </c>
      <c r="I33" s="8">
        <v>39</v>
      </c>
    </row>
    <row r="34" spans="1:9" ht="14">
      <c r="A34" s="3" t="s">
        <v>89</v>
      </c>
      <c r="B34" s="3" t="s">
        <v>90</v>
      </c>
      <c r="C34" s="3" t="s">
        <v>91</v>
      </c>
      <c r="D34" s="37" t="s">
        <v>13</v>
      </c>
      <c r="E34" s="29">
        <v>332</v>
      </c>
      <c r="F34" s="30">
        <v>152</v>
      </c>
      <c r="G34" s="26">
        <v>13535</v>
      </c>
      <c r="H34" s="10">
        <v>46</v>
      </c>
      <c r="I34" s="8">
        <v>35</v>
      </c>
    </row>
    <row r="35" spans="1:9" ht="14">
      <c r="A35" s="3" t="s">
        <v>92</v>
      </c>
      <c r="B35" s="3" t="s">
        <v>93</v>
      </c>
      <c r="C35" s="3" t="s">
        <v>94</v>
      </c>
      <c r="D35" s="37" t="s">
        <v>13</v>
      </c>
      <c r="E35" s="29">
        <v>313</v>
      </c>
      <c r="F35" s="30">
        <v>13</v>
      </c>
      <c r="G35" s="26">
        <v>12970</v>
      </c>
      <c r="H35" s="10">
        <v>46</v>
      </c>
      <c r="I35" s="8">
        <v>35</v>
      </c>
    </row>
    <row r="36" spans="1:9" ht="14">
      <c r="A36" s="3" t="s">
        <v>95</v>
      </c>
      <c r="B36" s="3" t="s">
        <v>96</v>
      </c>
      <c r="C36" s="3" t="s">
        <v>97</v>
      </c>
      <c r="D36" s="37" t="s">
        <v>13</v>
      </c>
      <c r="E36" s="29">
        <v>308</v>
      </c>
      <c r="F36" s="30">
        <v>128</v>
      </c>
      <c r="G36" s="26">
        <v>13650</v>
      </c>
      <c r="H36" s="10">
        <v>46</v>
      </c>
      <c r="I36" s="8">
        <v>35</v>
      </c>
    </row>
    <row r="37" spans="1:9" ht="14">
      <c r="A37" s="3" t="s">
        <v>98</v>
      </c>
      <c r="B37" s="3" t="s">
        <v>99</v>
      </c>
      <c r="C37" s="3" t="s">
        <v>100</v>
      </c>
      <c r="D37" s="37" t="s">
        <v>29</v>
      </c>
      <c r="E37" s="29">
        <v>128</v>
      </c>
      <c r="F37" s="30">
        <v>308</v>
      </c>
      <c r="G37" s="26">
        <v>7462</v>
      </c>
      <c r="H37" s="10">
        <v>62</v>
      </c>
      <c r="I37" s="8">
        <v>32</v>
      </c>
    </row>
    <row r="38" spans="1:9" ht="14">
      <c r="A38" s="3" t="s">
        <v>101</v>
      </c>
      <c r="B38" s="3" t="s">
        <v>102</v>
      </c>
      <c r="C38" s="3" t="s">
        <v>103</v>
      </c>
      <c r="D38" s="37" t="s">
        <v>13</v>
      </c>
      <c r="E38" s="29">
        <v>281</v>
      </c>
      <c r="F38" s="30">
        <v>101</v>
      </c>
      <c r="G38" s="26">
        <v>11469</v>
      </c>
      <c r="H38" s="10">
        <v>48</v>
      </c>
      <c r="I38" s="8">
        <v>37</v>
      </c>
    </row>
    <row r="39" spans="1:9" ht="14">
      <c r="A39" s="3" t="s">
        <v>104</v>
      </c>
      <c r="B39" s="3" t="s">
        <v>105</v>
      </c>
      <c r="C39" s="3" t="s">
        <v>106</v>
      </c>
      <c r="D39" s="37" t="s">
        <v>13</v>
      </c>
      <c r="E39" s="29">
        <v>276</v>
      </c>
      <c r="F39" s="30">
        <v>96</v>
      </c>
      <c r="G39" s="26">
        <v>11185</v>
      </c>
      <c r="H39" s="10">
        <v>48</v>
      </c>
      <c r="I39" s="8">
        <v>37</v>
      </c>
    </row>
    <row r="40" spans="1:9" ht="14">
      <c r="A40" s="3" t="s">
        <v>107</v>
      </c>
      <c r="B40" s="3" t="s">
        <v>108</v>
      </c>
      <c r="C40" s="3" t="s">
        <v>109</v>
      </c>
      <c r="D40" s="37" t="s">
        <v>13</v>
      </c>
      <c r="E40" s="29">
        <v>333</v>
      </c>
      <c r="F40" s="30">
        <v>15</v>
      </c>
      <c r="G40" s="26">
        <v>13925</v>
      </c>
      <c r="H40" s="10">
        <v>46</v>
      </c>
      <c r="I40" s="8">
        <v>35</v>
      </c>
    </row>
    <row r="41" spans="1:9" ht="14">
      <c r="A41" s="3" t="s">
        <v>110</v>
      </c>
      <c r="B41" s="3" t="s">
        <v>111</v>
      </c>
      <c r="C41" s="3" t="s">
        <v>112</v>
      </c>
      <c r="D41" s="37" t="s">
        <v>67</v>
      </c>
      <c r="E41" s="29">
        <v>38</v>
      </c>
      <c r="F41" s="30">
        <v>218</v>
      </c>
      <c r="G41" s="26">
        <v>12998</v>
      </c>
      <c r="H41" s="10">
        <v>11</v>
      </c>
      <c r="I41" s="8">
        <v>8</v>
      </c>
    </row>
    <row r="42" spans="1:9" ht="14">
      <c r="A42" s="3" t="s">
        <v>1016</v>
      </c>
      <c r="B42" s="3" t="s">
        <v>113</v>
      </c>
      <c r="C42" s="3" t="s">
        <v>114</v>
      </c>
      <c r="D42" s="37" t="s">
        <v>2</v>
      </c>
      <c r="E42" s="29">
        <v>283</v>
      </c>
      <c r="F42" s="30">
        <v>103</v>
      </c>
      <c r="G42" s="26">
        <v>9568</v>
      </c>
      <c r="H42" s="10">
        <v>39</v>
      </c>
      <c r="I42" s="8">
        <v>21</v>
      </c>
    </row>
    <row r="43" spans="1:9" ht="14">
      <c r="A43" s="3" t="s">
        <v>115</v>
      </c>
      <c r="B43" s="3" t="s">
        <v>116</v>
      </c>
      <c r="C43" s="3" t="s">
        <v>117</v>
      </c>
      <c r="D43" s="37" t="s">
        <v>13</v>
      </c>
      <c r="E43" s="29">
        <v>255</v>
      </c>
      <c r="F43" s="30">
        <v>75</v>
      </c>
      <c r="G43" s="26">
        <v>13678</v>
      </c>
      <c r="H43" s="10">
        <v>57</v>
      </c>
      <c r="I43" s="8">
        <v>38</v>
      </c>
    </row>
    <row r="44" spans="1:9" ht="14">
      <c r="A44" s="3" t="s">
        <v>118</v>
      </c>
      <c r="B44" s="3" t="s">
        <v>119</v>
      </c>
      <c r="C44" s="3" t="s">
        <v>120</v>
      </c>
      <c r="D44" s="37" t="s">
        <v>13</v>
      </c>
      <c r="E44" s="29">
        <v>266</v>
      </c>
      <c r="F44" s="30">
        <v>86</v>
      </c>
      <c r="G44" s="26">
        <v>12261</v>
      </c>
      <c r="H44" s="10">
        <v>53</v>
      </c>
      <c r="I44" s="8">
        <v>37</v>
      </c>
    </row>
    <row r="45" spans="1:9" ht="14">
      <c r="A45" s="3" t="s">
        <v>121</v>
      </c>
      <c r="B45" s="3" t="s">
        <v>122</v>
      </c>
      <c r="C45" s="3" t="s">
        <v>123</v>
      </c>
      <c r="D45" s="37" t="s">
        <v>13</v>
      </c>
      <c r="E45" s="29">
        <v>326</v>
      </c>
      <c r="F45" s="30">
        <v>146</v>
      </c>
      <c r="G45" s="26">
        <v>10819</v>
      </c>
      <c r="H45" s="10">
        <v>37</v>
      </c>
      <c r="I45" s="8">
        <v>33</v>
      </c>
    </row>
    <row r="46" spans="1:9" ht="14">
      <c r="A46" s="3" t="s">
        <v>124</v>
      </c>
      <c r="B46" s="3" t="s">
        <v>125</v>
      </c>
      <c r="C46" s="3" t="s">
        <v>126</v>
      </c>
      <c r="D46" s="37" t="s">
        <v>67</v>
      </c>
      <c r="E46" s="29">
        <v>24</v>
      </c>
      <c r="F46" s="30">
        <v>204</v>
      </c>
      <c r="G46" s="26">
        <v>14273</v>
      </c>
      <c r="H46" s="10">
        <v>11</v>
      </c>
      <c r="I46" s="8">
        <v>8</v>
      </c>
    </row>
    <row r="47" spans="1:9" ht="14">
      <c r="A47" s="3" t="s">
        <v>127</v>
      </c>
      <c r="B47" s="3" t="s">
        <v>128</v>
      </c>
      <c r="C47" s="3" t="s">
        <v>129</v>
      </c>
      <c r="D47" s="37" t="s">
        <v>1012</v>
      </c>
      <c r="E47" s="29">
        <v>259</v>
      </c>
      <c r="F47" s="30">
        <v>79</v>
      </c>
      <c r="G47" s="26">
        <v>7563</v>
      </c>
      <c r="H47" s="10">
        <v>41</v>
      </c>
      <c r="I47" s="8">
        <v>22</v>
      </c>
    </row>
    <row r="48" spans="1:9" ht="14">
      <c r="A48" s="3" t="s">
        <v>130</v>
      </c>
      <c r="B48" s="3" t="s">
        <v>131</v>
      </c>
      <c r="C48" s="3" t="s">
        <v>132</v>
      </c>
      <c r="D48" s="37" t="s">
        <v>133</v>
      </c>
      <c r="E48" s="29">
        <v>25</v>
      </c>
      <c r="F48" s="30">
        <v>205</v>
      </c>
      <c r="G48" s="26">
        <v>14977</v>
      </c>
      <c r="H48" s="10">
        <v>12</v>
      </c>
      <c r="I48" s="8">
        <v>9</v>
      </c>
    </row>
    <row r="49" spans="1:9" ht="14">
      <c r="A49" s="3" t="s">
        <v>134</v>
      </c>
      <c r="B49" s="3" t="s">
        <v>135</v>
      </c>
      <c r="C49" s="3" t="s">
        <v>136</v>
      </c>
      <c r="D49" s="37" t="s">
        <v>6</v>
      </c>
      <c r="E49" s="29">
        <v>324</v>
      </c>
      <c r="F49" s="30">
        <v>144</v>
      </c>
      <c r="G49" s="26">
        <v>9429</v>
      </c>
      <c r="H49" s="10">
        <v>28</v>
      </c>
      <c r="I49" s="8">
        <v>15</v>
      </c>
    </row>
    <row r="50" spans="1:9" ht="14">
      <c r="A50" s="3" t="s">
        <v>137</v>
      </c>
      <c r="B50" s="3" t="s">
        <v>138</v>
      </c>
      <c r="C50" s="3" t="s">
        <v>139</v>
      </c>
      <c r="D50" s="37" t="s">
        <v>13</v>
      </c>
      <c r="E50" s="29">
        <v>309</v>
      </c>
      <c r="F50" s="30">
        <v>129</v>
      </c>
      <c r="G50" s="26">
        <v>13814</v>
      </c>
      <c r="H50" s="10">
        <v>46</v>
      </c>
      <c r="I50" s="8">
        <v>35</v>
      </c>
    </row>
    <row r="51" spans="1:9" ht="14">
      <c r="A51" s="3" t="s">
        <v>140</v>
      </c>
      <c r="B51" s="3" t="s">
        <v>141</v>
      </c>
      <c r="C51" s="3" t="s">
        <v>142</v>
      </c>
      <c r="D51" s="37" t="s">
        <v>6</v>
      </c>
      <c r="E51" s="29">
        <v>318</v>
      </c>
      <c r="F51" s="30">
        <v>138</v>
      </c>
      <c r="G51" s="26">
        <v>10249</v>
      </c>
      <c r="H51" s="10">
        <v>28</v>
      </c>
      <c r="I51" s="8">
        <v>15</v>
      </c>
    </row>
    <row r="52" spans="1:9" ht="14">
      <c r="A52" s="3" t="s">
        <v>143</v>
      </c>
      <c r="B52" s="3" t="s">
        <v>144</v>
      </c>
      <c r="C52" s="3" t="s">
        <v>145</v>
      </c>
      <c r="D52" s="37" t="s">
        <v>13</v>
      </c>
      <c r="E52" s="29">
        <v>270</v>
      </c>
      <c r="F52" s="30">
        <v>90</v>
      </c>
      <c r="G52" s="26">
        <v>12895</v>
      </c>
      <c r="H52" s="10">
        <v>53</v>
      </c>
      <c r="I52" s="8">
        <v>36</v>
      </c>
    </row>
    <row r="53" spans="1:9" ht="14">
      <c r="A53" s="3" t="s">
        <v>146</v>
      </c>
      <c r="B53" s="3" t="s">
        <v>147</v>
      </c>
      <c r="C53" s="3" t="s">
        <v>148</v>
      </c>
      <c r="D53" s="37" t="s">
        <v>2</v>
      </c>
      <c r="E53" s="29">
        <v>295</v>
      </c>
      <c r="F53" s="30">
        <v>115</v>
      </c>
      <c r="G53" s="26">
        <v>8312</v>
      </c>
      <c r="H53" s="10">
        <v>39</v>
      </c>
      <c r="I53" s="8">
        <v>21</v>
      </c>
    </row>
    <row r="54" spans="1:9" ht="14">
      <c r="A54" s="3" t="s">
        <v>149</v>
      </c>
      <c r="B54" s="3" t="s">
        <v>150</v>
      </c>
      <c r="C54" s="3" t="s">
        <v>151</v>
      </c>
      <c r="D54" s="37" t="s">
        <v>13</v>
      </c>
      <c r="E54" s="29">
        <v>324</v>
      </c>
      <c r="F54" s="30">
        <v>144</v>
      </c>
      <c r="G54" s="26">
        <v>14351</v>
      </c>
      <c r="H54" s="10">
        <v>46</v>
      </c>
      <c r="I54" s="8">
        <v>35</v>
      </c>
    </row>
    <row r="55" spans="1:9" ht="14">
      <c r="A55" s="3" t="s">
        <v>152</v>
      </c>
      <c r="B55" s="3" t="s">
        <v>153</v>
      </c>
      <c r="C55" s="3" t="s">
        <v>1017</v>
      </c>
      <c r="D55" s="37" t="s">
        <v>2</v>
      </c>
      <c r="E55" s="29">
        <v>236</v>
      </c>
      <c r="F55" s="30">
        <v>56</v>
      </c>
      <c r="G55" s="26">
        <v>5275</v>
      </c>
      <c r="H55" s="10">
        <v>54</v>
      </c>
      <c r="I55" s="8">
        <v>28</v>
      </c>
    </row>
    <row r="56" spans="1:9" ht="14">
      <c r="A56" s="3" t="s">
        <v>154</v>
      </c>
      <c r="B56" s="3" t="s">
        <v>155</v>
      </c>
      <c r="C56" s="3" t="s">
        <v>156</v>
      </c>
      <c r="D56" s="37" t="s">
        <v>29</v>
      </c>
      <c r="E56" s="29">
        <v>219</v>
      </c>
      <c r="F56" s="30">
        <v>39</v>
      </c>
      <c r="G56" s="26">
        <v>4092</v>
      </c>
      <c r="H56" s="10">
        <v>54</v>
      </c>
      <c r="I56" s="8">
        <v>28</v>
      </c>
    </row>
    <row r="57" spans="1:9" ht="14">
      <c r="A57" s="3" t="s">
        <v>157</v>
      </c>
      <c r="B57" s="3" t="s">
        <v>158</v>
      </c>
      <c r="C57" s="3" t="s">
        <v>159</v>
      </c>
      <c r="D57" s="37" t="s">
        <v>2</v>
      </c>
      <c r="E57" s="29">
        <v>276</v>
      </c>
      <c r="F57" s="30">
        <v>96</v>
      </c>
      <c r="G57" s="26">
        <v>5174</v>
      </c>
      <c r="H57" s="10">
        <v>42</v>
      </c>
      <c r="I57" s="8">
        <v>22</v>
      </c>
    </row>
    <row r="58" spans="1:9" ht="14">
      <c r="A58" s="3" t="s">
        <v>160</v>
      </c>
      <c r="B58" s="3" t="s">
        <v>161</v>
      </c>
      <c r="C58" s="3" t="s">
        <v>162</v>
      </c>
      <c r="D58" s="37" t="s">
        <v>13</v>
      </c>
      <c r="E58" s="29">
        <v>288</v>
      </c>
      <c r="F58" s="30">
        <v>108</v>
      </c>
      <c r="G58" s="26">
        <v>13340</v>
      </c>
      <c r="H58" s="10">
        <v>52</v>
      </c>
      <c r="I58" s="8">
        <v>36</v>
      </c>
    </row>
    <row r="59" spans="1:9" ht="14">
      <c r="A59" s="3" t="s">
        <v>163</v>
      </c>
      <c r="B59" s="3" t="s">
        <v>164</v>
      </c>
      <c r="C59" s="3" t="s">
        <v>165</v>
      </c>
      <c r="D59" s="37" t="s">
        <v>13</v>
      </c>
      <c r="E59" s="29">
        <v>280</v>
      </c>
      <c r="F59" s="30">
        <v>100</v>
      </c>
      <c r="G59" s="26">
        <v>12046</v>
      </c>
      <c r="H59" s="10">
        <v>52</v>
      </c>
      <c r="I59" s="8">
        <v>36</v>
      </c>
    </row>
    <row r="60" spans="1:9" ht="14">
      <c r="A60" s="3" t="s">
        <v>166</v>
      </c>
      <c r="B60" s="3" t="s">
        <v>167</v>
      </c>
      <c r="C60" s="3" t="s">
        <v>168</v>
      </c>
      <c r="D60" s="37" t="s">
        <v>2</v>
      </c>
      <c r="E60" s="29">
        <v>232</v>
      </c>
      <c r="F60" s="30">
        <v>52</v>
      </c>
      <c r="G60" s="26">
        <v>5300</v>
      </c>
      <c r="H60" s="10">
        <v>54</v>
      </c>
      <c r="I60" s="8">
        <v>28</v>
      </c>
    </row>
    <row r="61" spans="1:9" ht="14">
      <c r="A61" s="3" t="s">
        <v>169</v>
      </c>
      <c r="B61" s="3" t="s">
        <v>170</v>
      </c>
      <c r="C61" s="3" t="s">
        <v>171</v>
      </c>
      <c r="D61" s="37" t="s">
        <v>13</v>
      </c>
      <c r="E61" s="29">
        <v>280</v>
      </c>
      <c r="F61" s="30">
        <v>100</v>
      </c>
      <c r="G61" s="26">
        <v>11858</v>
      </c>
      <c r="H61" s="10">
        <v>52</v>
      </c>
      <c r="I61" s="8">
        <v>36</v>
      </c>
    </row>
    <row r="62" spans="1:9" ht="14">
      <c r="A62" s="3" t="s">
        <v>172</v>
      </c>
      <c r="B62" s="3" t="s">
        <v>173</v>
      </c>
      <c r="C62" s="3" t="s">
        <v>174</v>
      </c>
      <c r="D62" s="37" t="s">
        <v>133</v>
      </c>
      <c r="E62" s="29">
        <v>27</v>
      </c>
      <c r="F62" s="30">
        <v>207</v>
      </c>
      <c r="G62" s="26">
        <v>14403</v>
      </c>
      <c r="H62" s="10">
        <v>11</v>
      </c>
      <c r="I62" s="8">
        <v>9</v>
      </c>
    </row>
    <row r="63" spans="1:9" ht="14">
      <c r="A63" s="3" t="s">
        <v>175</v>
      </c>
      <c r="B63" s="3" t="s">
        <v>176</v>
      </c>
      <c r="C63" s="3" t="s">
        <v>177</v>
      </c>
      <c r="D63" s="37" t="s">
        <v>13</v>
      </c>
      <c r="E63" s="29">
        <v>264</v>
      </c>
      <c r="F63" s="30">
        <v>84</v>
      </c>
      <c r="G63" s="26">
        <v>13565</v>
      </c>
      <c r="H63" s="10">
        <v>57</v>
      </c>
      <c r="I63" s="8">
        <v>38</v>
      </c>
    </row>
    <row r="64" spans="1:9" ht="14">
      <c r="A64" s="3" t="s">
        <v>178</v>
      </c>
      <c r="B64" s="3" t="s">
        <v>179</v>
      </c>
      <c r="C64" s="3" t="s">
        <v>180</v>
      </c>
      <c r="D64" s="37" t="s">
        <v>29</v>
      </c>
      <c r="E64" s="29">
        <v>135</v>
      </c>
      <c r="F64" s="30">
        <v>315</v>
      </c>
      <c r="G64" s="26">
        <v>7900</v>
      </c>
      <c r="H64" s="10">
        <v>62</v>
      </c>
      <c r="I64" s="8">
        <v>32</v>
      </c>
    </row>
    <row r="65" spans="1:9" ht="14">
      <c r="A65" s="3" t="s">
        <v>181</v>
      </c>
      <c r="B65" s="3" t="s">
        <v>182</v>
      </c>
      <c r="C65" s="3" t="s">
        <v>183</v>
      </c>
      <c r="D65" s="37" t="s">
        <v>2</v>
      </c>
      <c r="E65" s="29">
        <v>285</v>
      </c>
      <c r="F65" s="30">
        <v>105</v>
      </c>
      <c r="G65" s="26">
        <v>7694</v>
      </c>
      <c r="H65" s="10">
        <v>39</v>
      </c>
      <c r="I65" s="8">
        <v>21</v>
      </c>
    </row>
    <row r="66" spans="1:9" ht="14">
      <c r="A66" s="3" t="s">
        <v>184</v>
      </c>
      <c r="B66" s="3" t="s">
        <v>185</v>
      </c>
      <c r="C66" s="3" t="s">
        <v>186</v>
      </c>
      <c r="D66" s="37" t="s">
        <v>2</v>
      </c>
      <c r="E66" s="29">
        <v>274</v>
      </c>
      <c r="F66" s="30">
        <v>94</v>
      </c>
      <c r="G66" s="26">
        <v>4701</v>
      </c>
      <c r="H66" s="10">
        <v>41</v>
      </c>
      <c r="I66" s="8">
        <v>22</v>
      </c>
    </row>
    <row r="67" spans="1:9" ht="14">
      <c r="A67" s="3" t="s">
        <v>187</v>
      </c>
      <c r="B67" s="3" t="s">
        <v>188</v>
      </c>
      <c r="C67" s="3" t="s">
        <v>189</v>
      </c>
      <c r="D67" s="37" t="s">
        <v>2</v>
      </c>
      <c r="E67" s="29">
        <v>288</v>
      </c>
      <c r="F67" s="30">
        <v>108</v>
      </c>
      <c r="G67" s="26">
        <v>7913</v>
      </c>
      <c r="H67" s="10">
        <v>39</v>
      </c>
      <c r="I67" s="8">
        <v>21</v>
      </c>
    </row>
    <row r="68" spans="1:9" ht="14">
      <c r="A68" s="3" t="s">
        <v>190</v>
      </c>
      <c r="B68" s="3" t="s">
        <v>191</v>
      </c>
      <c r="C68" s="3" t="s">
        <v>192</v>
      </c>
      <c r="D68" s="37" t="s">
        <v>2</v>
      </c>
      <c r="E68" s="29">
        <v>290</v>
      </c>
      <c r="F68" s="30">
        <v>110</v>
      </c>
      <c r="G68" s="26">
        <v>8238</v>
      </c>
      <c r="H68" s="10">
        <v>39</v>
      </c>
      <c r="I68" s="8">
        <v>21</v>
      </c>
    </row>
    <row r="69" spans="1:9" ht="14">
      <c r="A69" s="3" t="s">
        <v>193</v>
      </c>
      <c r="B69" s="3" t="s">
        <v>194</v>
      </c>
      <c r="C69" s="3" t="s">
        <v>195</v>
      </c>
      <c r="D69" s="37" t="s">
        <v>2</v>
      </c>
      <c r="E69" s="29">
        <v>291</v>
      </c>
      <c r="F69" s="30">
        <v>111</v>
      </c>
      <c r="G69" s="26">
        <v>8282</v>
      </c>
      <c r="H69" s="10">
        <v>39</v>
      </c>
      <c r="I69" s="8">
        <v>21</v>
      </c>
    </row>
    <row r="70" spans="1:9" ht="14">
      <c r="A70" s="3" t="s">
        <v>196</v>
      </c>
      <c r="B70" s="3" t="s">
        <v>197</v>
      </c>
      <c r="C70" s="3" t="s">
        <v>198</v>
      </c>
      <c r="D70" s="37" t="s">
        <v>2</v>
      </c>
      <c r="E70" s="29">
        <v>282</v>
      </c>
      <c r="F70" s="30">
        <v>102</v>
      </c>
      <c r="G70" s="26">
        <v>6906</v>
      </c>
      <c r="H70" s="10">
        <v>41</v>
      </c>
      <c r="I70" s="8">
        <v>21</v>
      </c>
    </row>
    <row r="71" spans="1:9" ht="14">
      <c r="A71" s="3" t="s">
        <v>199</v>
      </c>
      <c r="B71" s="3" t="s">
        <v>200</v>
      </c>
      <c r="C71" s="3" t="s">
        <v>201</v>
      </c>
      <c r="D71" s="37" t="s">
        <v>2</v>
      </c>
      <c r="E71" s="29">
        <v>290</v>
      </c>
      <c r="F71" s="30">
        <v>110</v>
      </c>
      <c r="G71" s="26">
        <v>2089</v>
      </c>
      <c r="H71" s="17" t="s">
        <v>1035</v>
      </c>
      <c r="I71" s="18" t="s">
        <v>1018</v>
      </c>
    </row>
    <row r="72" spans="1:9" ht="14">
      <c r="A72" s="3" t="s">
        <v>202</v>
      </c>
      <c r="B72" s="3" t="s">
        <v>203</v>
      </c>
      <c r="C72" s="3" t="s">
        <v>204</v>
      </c>
      <c r="D72" s="37" t="s">
        <v>2</v>
      </c>
      <c r="E72" s="29">
        <v>230</v>
      </c>
      <c r="F72" s="30">
        <v>50</v>
      </c>
      <c r="G72" s="26">
        <v>3187</v>
      </c>
      <c r="H72" s="10">
        <v>50</v>
      </c>
      <c r="I72" s="8">
        <v>27</v>
      </c>
    </row>
    <row r="73" spans="1:9" ht="14">
      <c r="A73" s="3" t="s">
        <v>205</v>
      </c>
      <c r="B73" s="3" t="s">
        <v>206</v>
      </c>
      <c r="C73" s="3" t="s">
        <v>207</v>
      </c>
      <c r="D73" s="37" t="s">
        <v>2</v>
      </c>
      <c r="E73" s="29">
        <v>241</v>
      </c>
      <c r="F73" s="30">
        <v>61</v>
      </c>
      <c r="G73" s="26">
        <v>2072</v>
      </c>
      <c r="H73" s="10">
        <v>44</v>
      </c>
      <c r="I73" s="8">
        <v>24</v>
      </c>
    </row>
    <row r="74" spans="1:9" ht="14">
      <c r="A74" s="3" t="s">
        <v>208</v>
      </c>
      <c r="B74" s="3" t="s">
        <v>209</v>
      </c>
      <c r="C74" s="3" t="s">
        <v>210</v>
      </c>
      <c r="D74" s="37" t="s">
        <v>2</v>
      </c>
      <c r="E74" s="29">
        <v>240</v>
      </c>
      <c r="F74" s="30">
        <v>60</v>
      </c>
      <c r="G74" s="26">
        <v>2756</v>
      </c>
      <c r="H74" s="10">
        <v>44</v>
      </c>
      <c r="I74" s="8">
        <v>24</v>
      </c>
    </row>
    <row r="75" spans="1:9" ht="14">
      <c r="A75" s="3" t="s">
        <v>211</v>
      </c>
      <c r="B75" s="3" t="s">
        <v>212</v>
      </c>
      <c r="C75" s="3" t="s">
        <v>213</v>
      </c>
      <c r="D75" s="37" t="s">
        <v>1042</v>
      </c>
      <c r="E75" s="29">
        <v>139</v>
      </c>
      <c r="F75" s="30">
        <v>319</v>
      </c>
      <c r="G75" s="26">
        <v>4906</v>
      </c>
      <c r="H75" s="10">
        <v>65</v>
      </c>
      <c r="I75" s="8">
        <v>31</v>
      </c>
    </row>
    <row r="76" spans="1:9" ht="14">
      <c r="A76" s="3" t="s">
        <v>214</v>
      </c>
      <c r="B76" s="3" t="s">
        <v>215</v>
      </c>
      <c r="C76" s="3" t="s">
        <v>216</v>
      </c>
      <c r="D76" s="37" t="s">
        <v>6</v>
      </c>
      <c r="E76" s="29">
        <v>330</v>
      </c>
      <c r="F76" s="30">
        <v>150</v>
      </c>
      <c r="G76" s="26">
        <v>10355</v>
      </c>
      <c r="H76" s="10">
        <v>27</v>
      </c>
      <c r="I76" s="8">
        <v>14</v>
      </c>
    </row>
    <row r="77" spans="1:9" ht="14">
      <c r="A77" s="3" t="s">
        <v>217</v>
      </c>
      <c r="B77" s="3" t="s">
        <v>218</v>
      </c>
      <c r="C77" s="3" t="s">
        <v>219</v>
      </c>
      <c r="D77" s="37" t="s">
        <v>13</v>
      </c>
      <c r="E77" s="29">
        <v>331</v>
      </c>
      <c r="F77" s="30">
        <v>151</v>
      </c>
      <c r="G77" s="26">
        <v>14087</v>
      </c>
      <c r="H77" s="10">
        <v>46</v>
      </c>
      <c r="I77" s="8">
        <v>35</v>
      </c>
    </row>
    <row r="78" spans="1:9" ht="14">
      <c r="A78" s="3" t="s">
        <v>220</v>
      </c>
      <c r="B78" s="3" t="s">
        <v>221</v>
      </c>
      <c r="C78" s="3" t="s">
        <v>222</v>
      </c>
      <c r="D78" s="37" t="s">
        <v>67</v>
      </c>
      <c r="E78" s="29">
        <v>35</v>
      </c>
      <c r="F78" s="30">
        <v>215</v>
      </c>
      <c r="G78" s="26">
        <v>12254</v>
      </c>
      <c r="H78" s="10">
        <v>11</v>
      </c>
      <c r="I78" s="8">
        <v>8</v>
      </c>
    </row>
    <row r="79" spans="1:9" ht="14">
      <c r="A79" s="3" t="s">
        <v>223</v>
      </c>
      <c r="B79" s="3" t="s">
        <v>224</v>
      </c>
      <c r="C79" s="3" t="s">
        <v>225</v>
      </c>
      <c r="D79" s="37" t="s">
        <v>13</v>
      </c>
      <c r="E79" s="29">
        <v>257</v>
      </c>
      <c r="F79" s="30">
        <v>77</v>
      </c>
      <c r="G79" s="26">
        <v>13108</v>
      </c>
      <c r="H79" s="10">
        <v>53</v>
      </c>
      <c r="I79" s="8">
        <v>37</v>
      </c>
    </row>
    <row r="80" spans="1:9" ht="14">
      <c r="A80" s="3" t="s">
        <v>226</v>
      </c>
      <c r="B80" s="3" t="s">
        <v>227</v>
      </c>
      <c r="C80" s="3" t="s">
        <v>228</v>
      </c>
      <c r="D80" s="37" t="s">
        <v>133</v>
      </c>
      <c r="E80" s="29">
        <v>94</v>
      </c>
      <c r="F80" s="30">
        <v>274</v>
      </c>
      <c r="G80" s="26">
        <v>17246</v>
      </c>
      <c r="H80" s="17" t="s">
        <v>1019</v>
      </c>
      <c r="I80" s="8">
        <v>12</v>
      </c>
    </row>
    <row r="81" spans="1:9" ht="14">
      <c r="A81" s="3" t="s">
        <v>1298</v>
      </c>
      <c r="B81" s="3" t="s">
        <v>230</v>
      </c>
      <c r="C81" s="3" t="s">
        <v>231</v>
      </c>
      <c r="D81" s="37" t="s">
        <v>133</v>
      </c>
      <c r="E81" s="29">
        <v>103</v>
      </c>
      <c r="F81" s="30">
        <v>283</v>
      </c>
      <c r="G81" s="26">
        <v>13536</v>
      </c>
      <c r="H81" s="10">
        <v>63</v>
      </c>
      <c r="I81" s="8">
        <v>12</v>
      </c>
    </row>
    <row r="82" spans="1:9" ht="14">
      <c r="A82" s="3" t="s">
        <v>232</v>
      </c>
      <c r="B82" s="3" t="s">
        <v>233</v>
      </c>
      <c r="C82" s="3" t="s">
        <v>234</v>
      </c>
      <c r="D82" s="37" t="s">
        <v>133</v>
      </c>
      <c r="E82" s="29">
        <v>98</v>
      </c>
      <c r="F82" s="30">
        <v>278</v>
      </c>
      <c r="G82" s="26">
        <v>16528</v>
      </c>
      <c r="H82" s="10">
        <v>14</v>
      </c>
      <c r="I82" s="8">
        <v>12</v>
      </c>
    </row>
    <row r="83" spans="1:9" ht="14">
      <c r="A83" s="3" t="s">
        <v>232</v>
      </c>
      <c r="B83" s="3" t="s">
        <v>235</v>
      </c>
      <c r="C83" s="12" t="s">
        <v>236</v>
      </c>
      <c r="D83" s="37" t="s">
        <v>133</v>
      </c>
      <c r="E83" s="29">
        <v>86</v>
      </c>
      <c r="F83" s="30">
        <v>266</v>
      </c>
      <c r="G83" s="26">
        <v>16154</v>
      </c>
      <c r="H83" s="10">
        <v>14</v>
      </c>
      <c r="I83" s="8">
        <v>12</v>
      </c>
    </row>
    <row r="84" spans="1:9" ht="23">
      <c r="A84" s="3" t="s">
        <v>237</v>
      </c>
      <c r="B84" s="3" t="s">
        <v>238</v>
      </c>
      <c r="C84" s="3" t="s">
        <v>239</v>
      </c>
      <c r="D84" s="37" t="s">
        <v>50</v>
      </c>
      <c r="E84" s="29">
        <v>168</v>
      </c>
      <c r="F84" s="30">
        <v>348</v>
      </c>
      <c r="G84" s="26">
        <v>14083</v>
      </c>
      <c r="H84" s="17" t="s">
        <v>1036</v>
      </c>
      <c r="I84" s="20" t="s">
        <v>1037</v>
      </c>
    </row>
    <row r="85" spans="1:9" ht="14">
      <c r="A85" s="3" t="s">
        <v>240</v>
      </c>
      <c r="B85" s="3" t="s">
        <v>241</v>
      </c>
      <c r="C85" s="3" t="s">
        <v>242</v>
      </c>
      <c r="D85" s="37" t="s">
        <v>67</v>
      </c>
      <c r="E85" s="29">
        <v>40</v>
      </c>
      <c r="F85" s="30">
        <v>220</v>
      </c>
      <c r="G85" s="26">
        <v>12169</v>
      </c>
      <c r="H85" s="10">
        <v>11</v>
      </c>
      <c r="I85" s="8">
        <v>8</v>
      </c>
    </row>
    <row r="86" spans="1:9" ht="14">
      <c r="A86" s="3" t="s">
        <v>243</v>
      </c>
      <c r="B86" s="3" t="s">
        <v>244</v>
      </c>
      <c r="C86" s="3" t="s">
        <v>245</v>
      </c>
      <c r="D86" s="37" t="s">
        <v>13</v>
      </c>
      <c r="E86" s="29">
        <v>332</v>
      </c>
      <c r="F86" s="30">
        <v>152</v>
      </c>
      <c r="G86" s="26">
        <v>11685</v>
      </c>
      <c r="H86" s="10">
        <v>37</v>
      </c>
      <c r="I86" s="8">
        <v>33</v>
      </c>
    </row>
    <row r="87" spans="1:9" ht="14">
      <c r="A87" s="3" t="s">
        <v>360</v>
      </c>
      <c r="B87" s="3" t="s">
        <v>246</v>
      </c>
      <c r="C87" s="3" t="s">
        <v>247</v>
      </c>
      <c r="D87" s="37" t="s">
        <v>133</v>
      </c>
      <c r="E87" s="29">
        <v>60</v>
      </c>
      <c r="F87" s="30">
        <v>240</v>
      </c>
      <c r="G87" s="26">
        <v>16548</v>
      </c>
      <c r="H87" s="17" t="s">
        <v>1021</v>
      </c>
      <c r="I87" s="8">
        <v>10</v>
      </c>
    </row>
    <row r="88" spans="1:9" ht="14">
      <c r="A88" s="3" t="s">
        <v>248</v>
      </c>
      <c r="B88" s="3" t="s">
        <v>249</v>
      </c>
      <c r="C88" s="3" t="s">
        <v>250</v>
      </c>
      <c r="D88" s="37" t="s">
        <v>1302</v>
      </c>
      <c r="E88" s="29">
        <v>336</v>
      </c>
      <c r="F88" s="30">
        <v>156</v>
      </c>
      <c r="G88" s="26">
        <v>11165</v>
      </c>
      <c r="H88" s="10">
        <v>37</v>
      </c>
      <c r="I88" s="8">
        <v>14</v>
      </c>
    </row>
    <row r="89" spans="1:9" ht="14">
      <c r="A89" s="3" t="s">
        <v>252</v>
      </c>
      <c r="B89" s="3" t="s">
        <v>253</v>
      </c>
      <c r="C89" s="3" t="s">
        <v>254</v>
      </c>
      <c r="D89" s="37" t="s">
        <v>13</v>
      </c>
      <c r="E89" s="29">
        <v>339</v>
      </c>
      <c r="F89" s="30">
        <v>159</v>
      </c>
      <c r="G89" s="26">
        <v>12042</v>
      </c>
      <c r="H89" s="10">
        <v>36</v>
      </c>
      <c r="I89" s="8">
        <v>33</v>
      </c>
    </row>
    <row r="90" spans="1:9" ht="14">
      <c r="A90" s="3" t="s">
        <v>255</v>
      </c>
      <c r="B90" s="3" t="s">
        <v>256</v>
      </c>
      <c r="C90" s="3" t="s">
        <v>257</v>
      </c>
      <c r="D90" s="37" t="s">
        <v>6</v>
      </c>
      <c r="E90" s="29">
        <v>347</v>
      </c>
      <c r="F90" s="30">
        <v>167</v>
      </c>
      <c r="G90" s="26">
        <v>11695</v>
      </c>
      <c r="H90" s="10">
        <v>36</v>
      </c>
      <c r="I90" s="8">
        <v>14</v>
      </c>
    </row>
    <row r="91" spans="1:9" ht="14">
      <c r="A91" s="3" t="s">
        <v>258</v>
      </c>
      <c r="B91" s="3" t="s">
        <v>259</v>
      </c>
      <c r="C91" s="3" t="s">
        <v>260</v>
      </c>
      <c r="D91" s="37" t="s">
        <v>133</v>
      </c>
      <c r="E91" s="29">
        <v>92</v>
      </c>
      <c r="F91" s="30">
        <v>272</v>
      </c>
      <c r="G91" s="26">
        <v>18595</v>
      </c>
      <c r="H91" s="10">
        <v>14</v>
      </c>
      <c r="I91" s="8">
        <v>13</v>
      </c>
    </row>
    <row r="92" spans="1:9" ht="14">
      <c r="A92" s="3" t="s">
        <v>261</v>
      </c>
      <c r="B92" s="3" t="s">
        <v>262</v>
      </c>
      <c r="C92" s="3" t="s">
        <v>263</v>
      </c>
      <c r="D92" s="37" t="s">
        <v>67</v>
      </c>
      <c r="E92" s="29">
        <v>14</v>
      </c>
      <c r="F92" s="30">
        <v>194</v>
      </c>
      <c r="G92" s="26">
        <v>10989</v>
      </c>
      <c r="H92" s="10">
        <v>9</v>
      </c>
      <c r="I92" s="8">
        <v>5</v>
      </c>
    </row>
    <row r="93" spans="1:9" ht="14">
      <c r="A93" s="3" t="s">
        <v>264</v>
      </c>
      <c r="B93" s="3" t="s">
        <v>265</v>
      </c>
      <c r="C93" s="3" t="s">
        <v>266</v>
      </c>
      <c r="D93" s="37" t="s">
        <v>67</v>
      </c>
      <c r="E93" s="29">
        <v>13</v>
      </c>
      <c r="F93" s="30">
        <v>193</v>
      </c>
      <c r="G93" s="26">
        <v>10623</v>
      </c>
      <c r="H93" s="10">
        <v>9</v>
      </c>
      <c r="I93" s="8">
        <v>5</v>
      </c>
    </row>
    <row r="94" spans="1:9" ht="14">
      <c r="A94" s="3" t="s">
        <v>267</v>
      </c>
      <c r="B94" s="3" t="s">
        <v>268</v>
      </c>
      <c r="C94" s="3" t="s">
        <v>269</v>
      </c>
      <c r="D94" s="37" t="s">
        <v>13</v>
      </c>
      <c r="E94" s="29">
        <v>285</v>
      </c>
      <c r="F94" s="30">
        <v>105</v>
      </c>
      <c r="G94" s="26">
        <v>13831</v>
      </c>
      <c r="H94" s="10">
        <v>52</v>
      </c>
      <c r="I94" s="8">
        <v>36</v>
      </c>
    </row>
    <row r="95" spans="1:9" ht="14">
      <c r="A95" s="3" t="s">
        <v>270</v>
      </c>
      <c r="B95" s="3" t="s">
        <v>271</v>
      </c>
      <c r="C95" s="3" t="s">
        <v>272</v>
      </c>
      <c r="D95" s="37" t="s">
        <v>13</v>
      </c>
      <c r="E95" s="29">
        <v>340</v>
      </c>
      <c r="F95" s="30">
        <v>160</v>
      </c>
      <c r="G95" s="26">
        <v>14036</v>
      </c>
      <c r="H95" s="10">
        <v>46</v>
      </c>
      <c r="I95" s="8">
        <v>35</v>
      </c>
    </row>
    <row r="96" spans="1:9" ht="14">
      <c r="A96" s="3" t="s">
        <v>273</v>
      </c>
      <c r="B96" s="3" t="s">
        <v>274</v>
      </c>
      <c r="C96" s="3" t="s">
        <v>275</v>
      </c>
      <c r="D96" s="37" t="s">
        <v>13</v>
      </c>
      <c r="E96" s="29">
        <v>264</v>
      </c>
      <c r="F96" s="30">
        <v>84</v>
      </c>
      <c r="G96" s="26">
        <v>11280</v>
      </c>
      <c r="H96" s="10">
        <v>53</v>
      </c>
      <c r="I96" s="8">
        <v>39</v>
      </c>
    </row>
    <row r="97" spans="1:9" ht="14">
      <c r="A97" s="3" t="s">
        <v>276</v>
      </c>
      <c r="B97" s="3" t="s">
        <v>277</v>
      </c>
      <c r="C97" s="3" t="s">
        <v>278</v>
      </c>
      <c r="D97" s="37" t="s">
        <v>6</v>
      </c>
      <c r="E97" s="29">
        <v>330</v>
      </c>
      <c r="F97" s="30">
        <v>150</v>
      </c>
      <c r="G97" s="26">
        <v>8932</v>
      </c>
      <c r="H97" s="10">
        <v>28</v>
      </c>
      <c r="I97" s="8">
        <v>14</v>
      </c>
    </row>
    <row r="98" spans="1:9" ht="14" customHeight="1">
      <c r="A98" s="3" t="s">
        <v>361</v>
      </c>
      <c r="B98" s="3" t="s">
        <v>362</v>
      </c>
      <c r="C98" s="3" t="s">
        <v>279</v>
      </c>
      <c r="D98" s="37" t="s">
        <v>29</v>
      </c>
      <c r="E98" s="29">
        <v>223</v>
      </c>
      <c r="F98" s="30">
        <v>43</v>
      </c>
      <c r="G98" s="26">
        <v>2958</v>
      </c>
      <c r="H98" s="10">
        <v>50</v>
      </c>
      <c r="I98" s="8">
        <v>27</v>
      </c>
    </row>
    <row r="99" spans="1:9" ht="14">
      <c r="A99" s="3" t="s">
        <v>280</v>
      </c>
      <c r="B99" s="3" t="s">
        <v>281</v>
      </c>
      <c r="C99" s="3" t="s">
        <v>282</v>
      </c>
      <c r="D99" s="37" t="s">
        <v>13</v>
      </c>
      <c r="E99" s="29">
        <v>288</v>
      </c>
      <c r="F99" s="30">
        <v>108</v>
      </c>
      <c r="G99" s="26">
        <v>9875</v>
      </c>
      <c r="H99" s="10">
        <v>48</v>
      </c>
      <c r="I99" s="8">
        <v>37</v>
      </c>
    </row>
    <row r="100" spans="1:9" ht="14">
      <c r="A100" s="3" t="s">
        <v>283</v>
      </c>
      <c r="B100" s="3" t="s">
        <v>284</v>
      </c>
      <c r="C100" s="3" t="s">
        <v>363</v>
      </c>
      <c r="D100" s="37" t="s">
        <v>2</v>
      </c>
      <c r="E100" s="29">
        <v>304</v>
      </c>
      <c r="F100" s="30">
        <v>124</v>
      </c>
      <c r="G100" s="26">
        <v>9188</v>
      </c>
      <c r="H100" s="10">
        <v>39</v>
      </c>
      <c r="I100" s="8">
        <v>20</v>
      </c>
    </row>
    <row r="101" spans="1:9" ht="14">
      <c r="A101" s="3" t="s">
        <v>285</v>
      </c>
      <c r="B101" s="3" t="s">
        <v>286</v>
      </c>
      <c r="C101" s="3" t="s">
        <v>287</v>
      </c>
      <c r="D101" s="37" t="s">
        <v>29</v>
      </c>
      <c r="E101" s="29">
        <v>117</v>
      </c>
      <c r="F101" s="30">
        <v>297</v>
      </c>
      <c r="G101" s="26">
        <v>8065</v>
      </c>
      <c r="H101" s="10">
        <v>62</v>
      </c>
      <c r="I101" s="8">
        <v>32</v>
      </c>
    </row>
    <row r="102" spans="1:9" ht="14">
      <c r="A102" s="3" t="s">
        <v>285</v>
      </c>
      <c r="B102" s="3" t="s">
        <v>288</v>
      </c>
      <c r="C102" s="3" t="s">
        <v>289</v>
      </c>
      <c r="D102" s="37" t="s">
        <v>29</v>
      </c>
      <c r="E102" s="29">
        <v>124</v>
      </c>
      <c r="F102" s="30">
        <v>304</v>
      </c>
      <c r="G102" s="26">
        <v>8982</v>
      </c>
      <c r="H102" s="10">
        <v>62</v>
      </c>
      <c r="I102" s="8">
        <v>32</v>
      </c>
    </row>
    <row r="103" spans="1:9" ht="14">
      <c r="A103" s="3" t="s">
        <v>290</v>
      </c>
      <c r="B103" s="3" t="s">
        <v>291</v>
      </c>
      <c r="C103" s="3" t="s">
        <v>292</v>
      </c>
      <c r="D103" s="37" t="s">
        <v>29</v>
      </c>
      <c r="E103" s="29">
        <v>130</v>
      </c>
      <c r="F103" s="30">
        <v>310</v>
      </c>
      <c r="G103" s="26">
        <v>8069</v>
      </c>
      <c r="H103" s="10">
        <v>62</v>
      </c>
      <c r="I103" s="8">
        <v>32</v>
      </c>
    </row>
    <row r="104" spans="1:9" ht="14">
      <c r="A104" s="3" t="s">
        <v>293</v>
      </c>
      <c r="B104" s="3" t="s">
        <v>294</v>
      </c>
      <c r="C104" s="3" t="s">
        <v>295</v>
      </c>
      <c r="D104" s="37" t="s">
        <v>6</v>
      </c>
      <c r="E104" s="29">
        <v>322</v>
      </c>
      <c r="F104" s="30">
        <v>142</v>
      </c>
      <c r="G104" s="26">
        <v>9401</v>
      </c>
      <c r="H104" s="10">
        <v>28</v>
      </c>
      <c r="I104" s="8">
        <v>15</v>
      </c>
    </row>
    <row r="105" spans="1:9" ht="14">
      <c r="A105" s="3" t="s">
        <v>296</v>
      </c>
      <c r="B105" s="3" t="s">
        <v>297</v>
      </c>
      <c r="C105" s="3" t="s">
        <v>298</v>
      </c>
      <c r="D105" s="37" t="s">
        <v>6</v>
      </c>
      <c r="E105" s="29">
        <v>332</v>
      </c>
      <c r="F105" s="30">
        <v>152</v>
      </c>
      <c r="G105" s="26">
        <v>10818</v>
      </c>
      <c r="H105" s="10">
        <v>37</v>
      </c>
      <c r="I105" s="8">
        <v>14</v>
      </c>
    </row>
    <row r="106" spans="1:9" ht="14">
      <c r="A106" s="3" t="s">
        <v>299</v>
      </c>
      <c r="B106" s="3" t="s">
        <v>300</v>
      </c>
      <c r="C106" s="3" t="s">
        <v>301</v>
      </c>
      <c r="D106" s="37" t="s">
        <v>6</v>
      </c>
      <c r="E106" s="29">
        <v>328</v>
      </c>
      <c r="F106" s="30">
        <v>148</v>
      </c>
      <c r="G106" s="26">
        <v>10562</v>
      </c>
      <c r="H106" s="10">
        <v>37</v>
      </c>
      <c r="I106" s="8">
        <v>14</v>
      </c>
    </row>
    <row r="107" spans="1:9" ht="14">
      <c r="A107" s="3" t="s">
        <v>302</v>
      </c>
      <c r="B107" s="3" t="s">
        <v>303</v>
      </c>
      <c r="C107" s="3" t="s">
        <v>304</v>
      </c>
      <c r="D107" s="37" t="s">
        <v>13</v>
      </c>
      <c r="E107" s="29">
        <v>336</v>
      </c>
      <c r="F107" s="30">
        <v>156</v>
      </c>
      <c r="G107" s="26">
        <v>12470</v>
      </c>
      <c r="H107" s="10">
        <v>36</v>
      </c>
      <c r="I107" s="8">
        <v>33</v>
      </c>
    </row>
    <row r="108" spans="1:9" ht="14">
      <c r="A108" s="3" t="s">
        <v>305</v>
      </c>
      <c r="B108" s="3" t="s">
        <v>306</v>
      </c>
      <c r="C108" s="3" t="s">
        <v>307</v>
      </c>
      <c r="D108" s="37" t="s">
        <v>13</v>
      </c>
      <c r="E108" s="29">
        <v>331</v>
      </c>
      <c r="F108" s="30">
        <v>151</v>
      </c>
      <c r="G108" s="26">
        <v>11227</v>
      </c>
      <c r="H108" s="10">
        <v>37</v>
      </c>
      <c r="I108" s="8">
        <v>33</v>
      </c>
    </row>
    <row r="109" spans="1:9" ht="14">
      <c r="A109" s="3" t="s">
        <v>308</v>
      </c>
      <c r="B109" s="3" t="s">
        <v>309</v>
      </c>
      <c r="C109" s="3" t="s">
        <v>310</v>
      </c>
      <c r="D109" s="37" t="s">
        <v>6</v>
      </c>
      <c r="E109" s="29">
        <v>340</v>
      </c>
      <c r="F109" s="30">
        <v>160</v>
      </c>
      <c r="G109" s="26">
        <v>9611</v>
      </c>
      <c r="H109" s="10">
        <v>27</v>
      </c>
      <c r="I109" s="8">
        <v>14</v>
      </c>
    </row>
    <row r="110" spans="1:9" ht="14">
      <c r="A110" s="3" t="s">
        <v>311</v>
      </c>
      <c r="B110" s="3" t="s">
        <v>312</v>
      </c>
      <c r="C110" s="3" t="s">
        <v>313</v>
      </c>
      <c r="D110" s="37" t="s">
        <v>2</v>
      </c>
      <c r="E110" s="29">
        <v>316</v>
      </c>
      <c r="F110" s="30">
        <v>136</v>
      </c>
      <c r="G110" s="26">
        <v>7367</v>
      </c>
      <c r="H110" s="10">
        <v>29</v>
      </c>
      <c r="I110" s="8">
        <v>21</v>
      </c>
    </row>
    <row r="111" spans="1:9" ht="14">
      <c r="A111" s="3" t="s">
        <v>251</v>
      </c>
      <c r="B111" s="3" t="s">
        <v>314</v>
      </c>
      <c r="C111" s="3" t="s">
        <v>315</v>
      </c>
      <c r="D111" s="37" t="s">
        <v>13</v>
      </c>
      <c r="E111" s="29">
        <v>321</v>
      </c>
      <c r="F111" s="30">
        <v>141</v>
      </c>
      <c r="G111" s="26">
        <v>14374</v>
      </c>
      <c r="H111" s="10">
        <v>46</v>
      </c>
      <c r="I111" s="8">
        <v>35</v>
      </c>
    </row>
    <row r="112" spans="1:9" ht="14">
      <c r="A112" s="3" t="s">
        <v>316</v>
      </c>
      <c r="B112" s="3" t="s">
        <v>317</v>
      </c>
      <c r="C112" s="3" t="s">
        <v>318</v>
      </c>
      <c r="D112" s="37" t="s">
        <v>2</v>
      </c>
      <c r="E112" s="29">
        <v>299</v>
      </c>
      <c r="F112" s="30">
        <v>119</v>
      </c>
      <c r="G112" s="26">
        <v>7618</v>
      </c>
      <c r="H112" s="10">
        <v>40</v>
      </c>
      <c r="I112" s="8">
        <v>21</v>
      </c>
    </row>
    <row r="113" spans="1:9" ht="14">
      <c r="A113" s="3" t="s">
        <v>367</v>
      </c>
      <c r="B113" s="3" t="s">
        <v>319</v>
      </c>
      <c r="C113" s="3" t="s">
        <v>320</v>
      </c>
      <c r="D113" s="37" t="s">
        <v>6</v>
      </c>
      <c r="E113" s="29">
        <v>319</v>
      </c>
      <c r="F113" s="30">
        <v>139</v>
      </c>
      <c r="G113" s="26">
        <v>8530</v>
      </c>
      <c r="H113" s="10">
        <v>29</v>
      </c>
      <c r="I113" s="8">
        <v>16</v>
      </c>
    </row>
    <row r="114" spans="1:9" ht="14">
      <c r="A114" s="3" t="s">
        <v>321</v>
      </c>
      <c r="B114" s="3" t="s">
        <v>322</v>
      </c>
      <c r="C114" s="3" t="s">
        <v>323</v>
      </c>
      <c r="D114" s="37" t="s">
        <v>6</v>
      </c>
      <c r="E114" s="29">
        <v>330</v>
      </c>
      <c r="F114" s="30">
        <v>150</v>
      </c>
      <c r="G114" s="26">
        <v>7911</v>
      </c>
      <c r="H114" s="10">
        <v>29</v>
      </c>
      <c r="I114" s="8">
        <v>15</v>
      </c>
    </row>
    <row r="115" spans="1:9" ht="14">
      <c r="A115" s="3" t="s">
        <v>324</v>
      </c>
      <c r="B115" s="3" t="s">
        <v>325</v>
      </c>
      <c r="C115" s="3" t="s">
        <v>368</v>
      </c>
      <c r="D115" s="37" t="s">
        <v>13</v>
      </c>
      <c r="E115" s="29">
        <v>284</v>
      </c>
      <c r="F115" s="30">
        <v>104</v>
      </c>
      <c r="G115" s="26">
        <v>10386</v>
      </c>
      <c r="H115" s="10">
        <v>48</v>
      </c>
      <c r="I115" s="8">
        <v>37</v>
      </c>
    </row>
    <row r="116" spans="1:9" ht="14">
      <c r="A116" s="3" t="s">
        <v>326</v>
      </c>
      <c r="B116" s="3" t="s">
        <v>327</v>
      </c>
      <c r="C116" s="3" t="s">
        <v>328</v>
      </c>
      <c r="D116" s="37" t="s">
        <v>6</v>
      </c>
      <c r="E116" s="29">
        <v>325</v>
      </c>
      <c r="F116" s="30">
        <v>145</v>
      </c>
      <c r="G116" s="26">
        <v>8133</v>
      </c>
      <c r="H116" s="10">
        <v>29</v>
      </c>
      <c r="I116" s="8">
        <v>16</v>
      </c>
    </row>
    <row r="117" spans="1:9" ht="14">
      <c r="A117" s="3" t="s">
        <v>329</v>
      </c>
      <c r="B117" s="3" t="s">
        <v>330</v>
      </c>
      <c r="C117" s="3" t="s">
        <v>331</v>
      </c>
      <c r="D117" s="37" t="s">
        <v>2</v>
      </c>
      <c r="E117" s="29">
        <v>298</v>
      </c>
      <c r="F117" s="30">
        <v>118</v>
      </c>
      <c r="G117" s="26">
        <v>5507</v>
      </c>
      <c r="H117" s="17" t="s">
        <v>1020</v>
      </c>
      <c r="I117" s="8">
        <v>17</v>
      </c>
    </row>
    <row r="118" spans="1:9" ht="14">
      <c r="A118" s="3" t="s">
        <v>332</v>
      </c>
      <c r="B118" s="3" t="s">
        <v>333</v>
      </c>
      <c r="C118" s="3" t="s">
        <v>334</v>
      </c>
      <c r="D118" s="37" t="s">
        <v>2</v>
      </c>
      <c r="E118" s="29">
        <v>298</v>
      </c>
      <c r="F118" s="30">
        <v>118</v>
      </c>
      <c r="G118" s="26">
        <v>6233</v>
      </c>
      <c r="H118" s="10">
        <v>30</v>
      </c>
      <c r="I118" s="8">
        <v>17</v>
      </c>
    </row>
    <row r="119" spans="1:9" ht="14">
      <c r="A119" s="3" t="s">
        <v>335</v>
      </c>
      <c r="B119" s="3" t="s">
        <v>336</v>
      </c>
      <c r="C119" s="3" t="s">
        <v>337</v>
      </c>
      <c r="D119" s="37" t="s">
        <v>2</v>
      </c>
      <c r="E119" s="29">
        <v>299</v>
      </c>
      <c r="F119" s="30">
        <v>119</v>
      </c>
      <c r="G119" s="26">
        <v>7016</v>
      </c>
      <c r="H119" s="10">
        <v>30</v>
      </c>
      <c r="I119" s="8">
        <v>17</v>
      </c>
    </row>
    <row r="120" spans="1:9" ht="14">
      <c r="A120" s="3" t="s">
        <v>338</v>
      </c>
      <c r="B120" s="3" t="s">
        <v>339</v>
      </c>
      <c r="C120" s="3" t="s">
        <v>340</v>
      </c>
      <c r="D120" s="37" t="s">
        <v>6</v>
      </c>
      <c r="E120" s="29">
        <v>333</v>
      </c>
      <c r="F120" s="30">
        <v>153</v>
      </c>
      <c r="G120" s="26">
        <v>9736</v>
      </c>
      <c r="H120" s="10">
        <v>27</v>
      </c>
      <c r="I120" s="8">
        <v>14</v>
      </c>
    </row>
    <row r="121" spans="1:9" ht="14">
      <c r="A121" s="3" t="s">
        <v>369</v>
      </c>
      <c r="B121" s="3" t="s">
        <v>341</v>
      </c>
      <c r="C121" s="3" t="s">
        <v>342</v>
      </c>
      <c r="D121" s="37" t="s">
        <v>67</v>
      </c>
      <c r="E121" s="29">
        <v>25</v>
      </c>
      <c r="F121" s="30">
        <v>205</v>
      </c>
      <c r="G121" s="26">
        <v>13763</v>
      </c>
      <c r="H121" s="10">
        <v>11</v>
      </c>
      <c r="I121" s="8">
        <v>8</v>
      </c>
    </row>
    <row r="122" spans="1:9" ht="14">
      <c r="A122" s="3" t="s">
        <v>364</v>
      </c>
      <c r="B122" s="3" t="s">
        <v>343</v>
      </c>
      <c r="C122" s="25" t="s">
        <v>1041</v>
      </c>
      <c r="D122" s="37" t="s">
        <v>13</v>
      </c>
      <c r="E122" s="29">
        <v>262</v>
      </c>
      <c r="F122" s="30">
        <v>82</v>
      </c>
      <c r="G122" s="26">
        <v>11211</v>
      </c>
      <c r="H122" s="10">
        <v>53</v>
      </c>
      <c r="I122" s="8">
        <v>39</v>
      </c>
    </row>
    <row r="123" spans="1:9" ht="14">
      <c r="A123" s="3" t="s">
        <v>344</v>
      </c>
      <c r="B123" s="3" t="s">
        <v>345</v>
      </c>
      <c r="C123" s="3" t="s">
        <v>346</v>
      </c>
      <c r="D123" s="37" t="s">
        <v>67</v>
      </c>
      <c r="E123" s="29">
        <v>26</v>
      </c>
      <c r="F123" s="30">
        <v>206</v>
      </c>
      <c r="G123" s="26">
        <v>13606</v>
      </c>
      <c r="H123" s="10">
        <v>11</v>
      </c>
      <c r="I123" s="8">
        <v>8</v>
      </c>
    </row>
    <row r="124" spans="1:9" ht="28">
      <c r="A124" s="3" t="s">
        <v>347</v>
      </c>
      <c r="B124" s="3" t="s">
        <v>348</v>
      </c>
      <c r="C124" s="3" t="s">
        <v>349</v>
      </c>
      <c r="D124" s="37" t="s">
        <v>29</v>
      </c>
      <c r="E124" s="29">
        <v>152</v>
      </c>
      <c r="F124" s="30">
        <v>332</v>
      </c>
      <c r="G124" s="26">
        <v>6973</v>
      </c>
      <c r="H124" s="10">
        <v>56</v>
      </c>
      <c r="I124" s="8">
        <v>32</v>
      </c>
    </row>
    <row r="125" spans="1:9" ht="14">
      <c r="A125" s="3" t="s">
        <v>347</v>
      </c>
      <c r="B125" s="3" t="s">
        <v>350</v>
      </c>
      <c r="C125" s="3" t="s">
        <v>351</v>
      </c>
      <c r="D125" s="37" t="s">
        <v>29</v>
      </c>
      <c r="E125" s="29">
        <v>159</v>
      </c>
      <c r="F125" s="30">
        <v>339</v>
      </c>
      <c r="G125" s="26">
        <v>6950</v>
      </c>
      <c r="H125" s="10">
        <v>56</v>
      </c>
      <c r="I125" s="8">
        <v>30</v>
      </c>
    </row>
    <row r="126" spans="1:9" ht="14">
      <c r="A126" s="3" t="s">
        <v>352</v>
      </c>
      <c r="B126" s="3" t="s">
        <v>353</v>
      </c>
      <c r="C126" s="3" t="s">
        <v>370</v>
      </c>
      <c r="D126" s="37" t="s">
        <v>67</v>
      </c>
      <c r="E126" s="29">
        <v>25</v>
      </c>
      <c r="F126" s="30">
        <v>205</v>
      </c>
      <c r="G126" s="26">
        <v>14009</v>
      </c>
      <c r="H126" s="10">
        <v>11</v>
      </c>
      <c r="I126" s="8">
        <v>8</v>
      </c>
    </row>
    <row r="127" spans="1:9" ht="14">
      <c r="A127" s="3" t="s">
        <v>365</v>
      </c>
      <c r="B127" s="3" t="s">
        <v>354</v>
      </c>
      <c r="C127" s="3" t="s">
        <v>355</v>
      </c>
      <c r="D127" s="37" t="s">
        <v>1027</v>
      </c>
      <c r="E127" s="29">
        <v>120</v>
      </c>
      <c r="F127" s="30">
        <v>300</v>
      </c>
      <c r="G127" s="26">
        <v>9861</v>
      </c>
      <c r="H127" s="10">
        <v>63</v>
      </c>
      <c r="I127" s="8">
        <v>32</v>
      </c>
    </row>
    <row r="128" spans="1:9" ht="14">
      <c r="A128" s="3" t="s">
        <v>356</v>
      </c>
      <c r="B128" s="3" t="s">
        <v>357</v>
      </c>
      <c r="C128" s="3" t="s">
        <v>358</v>
      </c>
      <c r="D128" s="37" t="s">
        <v>67</v>
      </c>
      <c r="E128" s="29">
        <v>69</v>
      </c>
      <c r="F128" s="30">
        <v>249</v>
      </c>
      <c r="G128" s="26">
        <v>11098</v>
      </c>
      <c r="H128" s="10">
        <v>10</v>
      </c>
      <c r="I128" s="8">
        <v>7</v>
      </c>
    </row>
    <row r="129" spans="1:9" ht="14">
      <c r="A129" s="3" t="s">
        <v>356</v>
      </c>
      <c r="B129" s="3" t="s">
        <v>359</v>
      </c>
      <c r="C129" s="3" t="s">
        <v>366</v>
      </c>
      <c r="D129" s="37" t="s">
        <v>29</v>
      </c>
      <c r="E129" s="29">
        <v>115</v>
      </c>
      <c r="F129" s="30">
        <v>295</v>
      </c>
      <c r="G129" s="26">
        <v>9503</v>
      </c>
      <c r="H129" s="10">
        <v>63</v>
      </c>
      <c r="I129" s="8">
        <v>32</v>
      </c>
    </row>
    <row r="130" spans="1:9" ht="14">
      <c r="A130" s="3" t="s">
        <v>356</v>
      </c>
      <c r="B130" s="3" t="s">
        <v>371</v>
      </c>
      <c r="C130" s="3" t="s">
        <v>372</v>
      </c>
      <c r="D130" s="37" t="s">
        <v>29</v>
      </c>
      <c r="E130" s="29">
        <v>103</v>
      </c>
      <c r="F130" s="30">
        <v>283</v>
      </c>
      <c r="G130" s="26">
        <v>9745</v>
      </c>
      <c r="H130" s="10">
        <v>63</v>
      </c>
      <c r="I130" s="8">
        <v>31</v>
      </c>
    </row>
    <row r="131" spans="1:9" ht="14">
      <c r="A131" s="3" t="s">
        <v>373</v>
      </c>
      <c r="B131" s="3" t="s">
        <v>374</v>
      </c>
      <c r="C131" s="3" t="s">
        <v>375</v>
      </c>
      <c r="D131" s="37" t="s">
        <v>67</v>
      </c>
      <c r="E131" s="29">
        <v>11</v>
      </c>
      <c r="F131" s="30">
        <v>191</v>
      </c>
      <c r="G131" s="26">
        <v>10713</v>
      </c>
      <c r="H131" s="10">
        <v>9</v>
      </c>
      <c r="I131" s="8">
        <v>5</v>
      </c>
    </row>
    <row r="132" spans="1:9" ht="14">
      <c r="A132" s="3" t="s">
        <v>376</v>
      </c>
      <c r="B132" s="3" t="s">
        <v>377</v>
      </c>
      <c r="C132" s="3" t="s">
        <v>378</v>
      </c>
      <c r="D132" s="37" t="s">
        <v>13</v>
      </c>
      <c r="E132" s="29">
        <v>249</v>
      </c>
      <c r="F132" s="30">
        <v>69</v>
      </c>
      <c r="G132" s="26">
        <v>10822</v>
      </c>
      <c r="H132" s="10">
        <v>53</v>
      </c>
      <c r="I132" s="8">
        <v>39</v>
      </c>
    </row>
    <row r="133" spans="1:9" ht="14">
      <c r="A133" s="3" t="s">
        <v>379</v>
      </c>
      <c r="B133" s="3" t="s">
        <v>380</v>
      </c>
      <c r="C133" s="3" t="s">
        <v>381</v>
      </c>
      <c r="D133" s="37" t="s">
        <v>13</v>
      </c>
      <c r="E133" s="29">
        <v>263</v>
      </c>
      <c r="F133" s="30">
        <v>83</v>
      </c>
      <c r="G133" s="26">
        <v>10881</v>
      </c>
      <c r="H133" s="10">
        <v>53</v>
      </c>
      <c r="I133" s="8">
        <v>39</v>
      </c>
    </row>
    <row r="134" spans="1:9" ht="28">
      <c r="A134" s="3" t="s">
        <v>382</v>
      </c>
      <c r="B134" s="3" t="s">
        <v>383</v>
      </c>
      <c r="C134" s="3" t="s">
        <v>384</v>
      </c>
      <c r="D134" s="37" t="s">
        <v>13</v>
      </c>
      <c r="E134" s="29">
        <v>260</v>
      </c>
      <c r="F134" s="30">
        <v>80</v>
      </c>
      <c r="G134" s="26">
        <v>11690</v>
      </c>
      <c r="H134" s="10">
        <v>53</v>
      </c>
      <c r="I134" s="8">
        <v>39</v>
      </c>
    </row>
    <row r="135" spans="1:9" ht="14">
      <c r="A135" s="3" t="s">
        <v>385</v>
      </c>
      <c r="B135" s="3" t="s">
        <v>386</v>
      </c>
      <c r="C135" s="3" t="s">
        <v>387</v>
      </c>
      <c r="D135" s="37" t="s">
        <v>13</v>
      </c>
      <c r="E135" s="29">
        <v>254</v>
      </c>
      <c r="F135" s="30">
        <v>74</v>
      </c>
      <c r="G135" s="26">
        <v>10544</v>
      </c>
      <c r="H135" s="10">
        <v>53</v>
      </c>
      <c r="I135" s="8">
        <v>39</v>
      </c>
    </row>
    <row r="136" spans="1:9" ht="14">
      <c r="A136" s="3" t="s">
        <v>388</v>
      </c>
      <c r="B136" s="3" t="s">
        <v>389</v>
      </c>
      <c r="C136" s="3" t="s">
        <v>390</v>
      </c>
      <c r="D136" s="37" t="s">
        <v>67</v>
      </c>
      <c r="E136" s="29">
        <v>26</v>
      </c>
      <c r="F136" s="30">
        <v>206</v>
      </c>
      <c r="G136" s="26">
        <v>13606</v>
      </c>
      <c r="H136" s="10">
        <v>11</v>
      </c>
      <c r="I136" s="8">
        <v>8</v>
      </c>
    </row>
    <row r="137" spans="1:9" ht="14">
      <c r="A137" s="3" t="s">
        <v>391</v>
      </c>
      <c r="B137" s="3" t="s">
        <v>392</v>
      </c>
      <c r="C137" s="3" t="s">
        <v>393</v>
      </c>
      <c r="D137" s="37" t="s">
        <v>13</v>
      </c>
      <c r="E137" s="29">
        <v>228</v>
      </c>
      <c r="F137" s="30">
        <v>48</v>
      </c>
      <c r="G137" s="26">
        <v>12598</v>
      </c>
      <c r="H137" s="10">
        <v>68</v>
      </c>
      <c r="I137" s="8">
        <v>39</v>
      </c>
    </row>
    <row r="138" spans="1:9" ht="14">
      <c r="A138" s="3" t="s">
        <v>394</v>
      </c>
      <c r="B138" s="3" t="s">
        <v>395</v>
      </c>
      <c r="C138" s="3" t="s">
        <v>396</v>
      </c>
      <c r="D138" s="37" t="s">
        <v>13</v>
      </c>
      <c r="E138" s="29">
        <v>219</v>
      </c>
      <c r="F138" s="30">
        <v>39</v>
      </c>
      <c r="G138" s="26">
        <v>11685</v>
      </c>
      <c r="H138" s="10">
        <v>68</v>
      </c>
      <c r="I138" s="8">
        <v>39</v>
      </c>
    </row>
    <row r="139" spans="1:9" ht="14">
      <c r="A139" s="3" t="s">
        <v>397</v>
      </c>
      <c r="B139" s="3" t="s">
        <v>1009</v>
      </c>
      <c r="C139" s="3" t="s">
        <v>398</v>
      </c>
      <c r="D139" s="37" t="s">
        <v>13</v>
      </c>
      <c r="E139" s="29">
        <v>225</v>
      </c>
      <c r="F139" s="30">
        <v>45</v>
      </c>
      <c r="G139" s="26">
        <v>10274</v>
      </c>
      <c r="H139" s="10">
        <v>68</v>
      </c>
      <c r="I139" s="8">
        <v>39</v>
      </c>
    </row>
    <row r="140" spans="1:9" ht="14">
      <c r="A140" s="3" t="s">
        <v>399</v>
      </c>
      <c r="B140" s="3" t="s">
        <v>400</v>
      </c>
      <c r="C140" s="3" t="s">
        <v>401</v>
      </c>
      <c r="D140" s="37" t="s">
        <v>29</v>
      </c>
      <c r="E140" s="29">
        <v>131</v>
      </c>
      <c r="F140" s="30">
        <v>311</v>
      </c>
      <c r="G140" s="26">
        <v>7225</v>
      </c>
      <c r="H140" s="10">
        <v>62</v>
      </c>
      <c r="I140" s="8">
        <v>32</v>
      </c>
    </row>
    <row r="141" spans="1:9" ht="14">
      <c r="A141" s="3" t="s">
        <v>402</v>
      </c>
      <c r="B141" s="3" t="s">
        <v>403</v>
      </c>
      <c r="C141" s="3" t="s">
        <v>404</v>
      </c>
      <c r="D141" s="37" t="s">
        <v>133</v>
      </c>
      <c r="E141" s="29">
        <v>17</v>
      </c>
      <c r="F141" s="30">
        <v>197</v>
      </c>
      <c r="G141" s="26">
        <v>15364</v>
      </c>
      <c r="H141" s="10">
        <v>12</v>
      </c>
      <c r="I141" s="8">
        <v>9</v>
      </c>
    </row>
    <row r="142" spans="1:9" ht="14">
      <c r="A142" s="3" t="s">
        <v>405</v>
      </c>
      <c r="B142" s="3" t="s">
        <v>406</v>
      </c>
      <c r="C142" s="3" t="s">
        <v>407</v>
      </c>
      <c r="D142" s="37" t="s">
        <v>6</v>
      </c>
      <c r="E142" s="29">
        <v>336</v>
      </c>
      <c r="F142" s="30">
        <v>156</v>
      </c>
      <c r="G142" s="26">
        <v>9576</v>
      </c>
      <c r="H142" s="10">
        <v>27</v>
      </c>
      <c r="I142" s="8">
        <v>14</v>
      </c>
    </row>
    <row r="143" spans="1:9" ht="14">
      <c r="A143" s="3" t="s">
        <v>408</v>
      </c>
      <c r="B143" s="3" t="s">
        <v>409</v>
      </c>
      <c r="C143" s="3" t="s">
        <v>410</v>
      </c>
      <c r="D143" s="37" t="s">
        <v>6</v>
      </c>
      <c r="E143" s="29">
        <v>340</v>
      </c>
      <c r="F143" s="30">
        <v>160</v>
      </c>
      <c r="G143" s="26">
        <v>9486</v>
      </c>
      <c r="H143" s="10">
        <v>27</v>
      </c>
      <c r="I143" s="8">
        <v>14</v>
      </c>
    </row>
    <row r="144" spans="1:9" ht="14">
      <c r="A144" s="3" t="s">
        <v>411</v>
      </c>
      <c r="B144" s="3" t="s">
        <v>412</v>
      </c>
      <c r="C144" s="3" t="s">
        <v>413</v>
      </c>
      <c r="D144" s="37" t="s">
        <v>6</v>
      </c>
      <c r="E144" s="29">
        <v>341</v>
      </c>
      <c r="F144" s="30">
        <v>161</v>
      </c>
      <c r="G144" s="26">
        <v>9470</v>
      </c>
      <c r="H144" s="10">
        <v>27</v>
      </c>
      <c r="I144" s="8">
        <v>14</v>
      </c>
    </row>
    <row r="145" spans="1:9" ht="14">
      <c r="A145" s="3" t="s">
        <v>493</v>
      </c>
      <c r="B145" s="3" t="s">
        <v>414</v>
      </c>
      <c r="C145" s="3" t="s">
        <v>415</v>
      </c>
      <c r="D145" s="37" t="s">
        <v>6</v>
      </c>
      <c r="E145" s="29">
        <v>336</v>
      </c>
      <c r="F145" s="30">
        <v>156</v>
      </c>
      <c r="G145" s="26">
        <v>9862</v>
      </c>
      <c r="H145" s="10">
        <v>27</v>
      </c>
      <c r="I145" s="8">
        <v>14</v>
      </c>
    </row>
    <row r="146" spans="1:9" ht="14">
      <c r="A146" s="3" t="s">
        <v>416</v>
      </c>
      <c r="B146" s="3" t="s">
        <v>417</v>
      </c>
      <c r="C146" s="3" t="s">
        <v>418</v>
      </c>
      <c r="D146" s="37" t="s">
        <v>6</v>
      </c>
      <c r="E146" s="29">
        <v>340</v>
      </c>
      <c r="F146" s="30">
        <v>160</v>
      </c>
      <c r="G146" s="26">
        <v>9350</v>
      </c>
      <c r="H146" s="10">
        <v>27</v>
      </c>
      <c r="I146" s="8">
        <v>14</v>
      </c>
    </row>
    <row r="147" spans="1:9" ht="14">
      <c r="A147" s="3" t="s">
        <v>419</v>
      </c>
      <c r="B147" s="3" t="s">
        <v>420</v>
      </c>
      <c r="C147" s="3" t="s">
        <v>421</v>
      </c>
      <c r="D147" s="37" t="s">
        <v>6</v>
      </c>
      <c r="E147" s="29">
        <v>337</v>
      </c>
      <c r="F147" s="30">
        <v>157</v>
      </c>
      <c r="G147" s="26">
        <v>9861</v>
      </c>
      <c r="H147" s="10">
        <v>27</v>
      </c>
      <c r="I147" s="8">
        <v>14</v>
      </c>
    </row>
    <row r="148" spans="1:9" ht="14">
      <c r="A148" s="3" t="s">
        <v>422</v>
      </c>
      <c r="B148" s="3" t="s">
        <v>423</v>
      </c>
      <c r="C148" s="3" t="s">
        <v>424</v>
      </c>
      <c r="D148" s="37" t="s">
        <v>6</v>
      </c>
      <c r="E148" s="29">
        <v>338</v>
      </c>
      <c r="F148" s="30">
        <v>158</v>
      </c>
      <c r="G148" s="26">
        <v>9599</v>
      </c>
      <c r="H148" s="10">
        <v>27</v>
      </c>
      <c r="I148" s="8">
        <v>14</v>
      </c>
    </row>
    <row r="149" spans="1:9" ht="14">
      <c r="A149" s="3" t="s">
        <v>425</v>
      </c>
      <c r="B149" s="3" t="s">
        <v>426</v>
      </c>
      <c r="C149" s="3" t="s">
        <v>427</v>
      </c>
      <c r="D149" s="37" t="s">
        <v>29</v>
      </c>
      <c r="E149" s="29">
        <v>153</v>
      </c>
      <c r="F149" s="30">
        <v>333</v>
      </c>
      <c r="G149" s="26">
        <v>5432</v>
      </c>
      <c r="H149" s="10">
        <v>51</v>
      </c>
      <c r="I149" s="8">
        <v>28</v>
      </c>
    </row>
    <row r="150" spans="1:9" ht="14">
      <c r="A150" s="3" t="s">
        <v>428</v>
      </c>
      <c r="B150" s="3" t="s">
        <v>429</v>
      </c>
      <c r="C150" s="3" t="s">
        <v>1052</v>
      </c>
      <c r="D150" s="37" t="s">
        <v>29</v>
      </c>
      <c r="E150" s="29">
        <v>147</v>
      </c>
      <c r="F150" s="30">
        <v>32</v>
      </c>
      <c r="G150" s="26">
        <v>5870</v>
      </c>
      <c r="H150" s="10">
        <v>51</v>
      </c>
      <c r="I150" s="8">
        <v>32</v>
      </c>
    </row>
    <row r="151" spans="1:9" ht="14">
      <c r="A151" s="3" t="s">
        <v>430</v>
      </c>
      <c r="B151" s="3" t="s">
        <v>431</v>
      </c>
      <c r="C151" s="3" t="s">
        <v>432</v>
      </c>
      <c r="D151" s="37" t="s">
        <v>6</v>
      </c>
      <c r="E151" s="29">
        <v>324</v>
      </c>
      <c r="F151" s="30">
        <v>144</v>
      </c>
      <c r="G151" s="26">
        <v>9053</v>
      </c>
      <c r="H151" s="10">
        <v>28</v>
      </c>
      <c r="I151" s="8">
        <v>15</v>
      </c>
    </row>
    <row r="152" spans="1:9" ht="14">
      <c r="A152" s="3" t="s">
        <v>433</v>
      </c>
      <c r="B152" s="3" t="s">
        <v>434</v>
      </c>
      <c r="C152" s="3" t="s">
        <v>435</v>
      </c>
      <c r="D152" s="37" t="s">
        <v>6</v>
      </c>
      <c r="E152" s="29">
        <v>330</v>
      </c>
      <c r="F152" s="30">
        <v>150</v>
      </c>
      <c r="G152" s="26">
        <v>9696</v>
      </c>
      <c r="H152" s="10">
        <v>28</v>
      </c>
      <c r="I152" s="8">
        <v>14</v>
      </c>
    </row>
    <row r="153" spans="1:9" ht="14">
      <c r="A153" s="3" t="s">
        <v>436</v>
      </c>
      <c r="B153" s="3" t="s">
        <v>437</v>
      </c>
      <c r="C153" s="3" t="s">
        <v>438</v>
      </c>
      <c r="D153" s="37" t="s">
        <v>6</v>
      </c>
      <c r="E153" s="29">
        <v>328</v>
      </c>
      <c r="F153" s="30">
        <v>148</v>
      </c>
      <c r="G153" s="26">
        <v>9579</v>
      </c>
      <c r="H153" s="10">
        <v>28</v>
      </c>
      <c r="I153" s="8">
        <v>14</v>
      </c>
    </row>
    <row r="154" spans="1:9" ht="14">
      <c r="A154" s="3" t="s">
        <v>439</v>
      </c>
      <c r="B154" s="3" t="s">
        <v>440</v>
      </c>
      <c r="C154" s="3" t="s">
        <v>441</v>
      </c>
      <c r="D154" s="37" t="s">
        <v>133</v>
      </c>
      <c r="E154" s="29">
        <v>53</v>
      </c>
      <c r="F154" s="30">
        <v>233</v>
      </c>
      <c r="G154" s="26">
        <v>14508</v>
      </c>
      <c r="H154" s="10">
        <v>12</v>
      </c>
      <c r="I154" s="8">
        <v>10</v>
      </c>
    </row>
    <row r="155" spans="1:9" ht="14">
      <c r="A155" s="3" t="s">
        <v>442</v>
      </c>
      <c r="B155" s="3" t="s">
        <v>443</v>
      </c>
      <c r="C155" s="3" t="s">
        <v>444</v>
      </c>
      <c r="D155" s="37" t="s">
        <v>133</v>
      </c>
      <c r="E155" s="29">
        <v>64</v>
      </c>
      <c r="F155" s="30">
        <v>244</v>
      </c>
      <c r="G155" s="26">
        <v>13563</v>
      </c>
      <c r="H155" s="10">
        <v>12</v>
      </c>
      <c r="I155" s="8">
        <v>10</v>
      </c>
    </row>
    <row r="156" spans="1:9" ht="14">
      <c r="A156" s="3" t="s">
        <v>445</v>
      </c>
      <c r="B156" s="3" t="s">
        <v>446</v>
      </c>
      <c r="C156" s="3" t="s">
        <v>447</v>
      </c>
      <c r="D156" s="37" t="s">
        <v>67</v>
      </c>
      <c r="E156" s="29">
        <v>34</v>
      </c>
      <c r="F156" s="30">
        <v>214</v>
      </c>
      <c r="G156" s="26">
        <v>13115</v>
      </c>
      <c r="H156" s="10">
        <v>11</v>
      </c>
      <c r="I156" s="8">
        <v>8</v>
      </c>
    </row>
    <row r="157" spans="1:9" ht="14">
      <c r="A157" s="3" t="s">
        <v>448</v>
      </c>
      <c r="B157" s="3" t="s">
        <v>449</v>
      </c>
      <c r="C157" s="3" t="s">
        <v>450</v>
      </c>
      <c r="D157" s="37" t="s">
        <v>67</v>
      </c>
      <c r="E157" s="29">
        <v>32</v>
      </c>
      <c r="F157" s="30">
        <v>212</v>
      </c>
      <c r="G157" s="26">
        <v>13263</v>
      </c>
      <c r="H157" s="10">
        <v>11</v>
      </c>
      <c r="I157" s="8">
        <v>8</v>
      </c>
    </row>
    <row r="158" spans="1:9" ht="28">
      <c r="A158" s="3" t="s">
        <v>494</v>
      </c>
      <c r="B158" s="3" t="s">
        <v>495</v>
      </c>
      <c r="C158" s="3" t="s">
        <v>451</v>
      </c>
      <c r="D158" s="37" t="s">
        <v>133</v>
      </c>
      <c r="E158" s="29">
        <v>45</v>
      </c>
      <c r="F158" s="30">
        <v>225</v>
      </c>
      <c r="G158" s="26">
        <v>14324</v>
      </c>
      <c r="H158" s="10">
        <v>12</v>
      </c>
      <c r="I158" s="8">
        <v>9</v>
      </c>
    </row>
    <row r="159" spans="1:9" ht="14">
      <c r="A159" s="3" t="s">
        <v>453</v>
      </c>
      <c r="B159" s="3" t="s">
        <v>452</v>
      </c>
      <c r="C159" s="3" t="s">
        <v>454</v>
      </c>
      <c r="D159" s="37" t="s">
        <v>133</v>
      </c>
      <c r="E159" s="29">
        <v>53</v>
      </c>
      <c r="F159" s="30">
        <v>233</v>
      </c>
      <c r="G159" s="26">
        <v>13929</v>
      </c>
      <c r="H159" s="10">
        <v>12</v>
      </c>
      <c r="I159" s="8">
        <v>9</v>
      </c>
    </row>
    <row r="160" spans="1:9" ht="14">
      <c r="A160" s="3" t="s">
        <v>453</v>
      </c>
      <c r="B160" s="3" t="s">
        <v>455</v>
      </c>
      <c r="C160" s="12" t="s">
        <v>456</v>
      </c>
      <c r="D160" s="37" t="s">
        <v>67</v>
      </c>
      <c r="E160" s="29">
        <v>47</v>
      </c>
      <c r="F160" s="30">
        <v>227</v>
      </c>
      <c r="G160" s="26">
        <v>13152</v>
      </c>
      <c r="H160" s="10">
        <v>11</v>
      </c>
      <c r="I160" s="8">
        <v>7</v>
      </c>
    </row>
    <row r="161" spans="1:9" ht="14">
      <c r="A161" s="3" t="s">
        <v>458</v>
      </c>
      <c r="B161" s="3" t="s">
        <v>457</v>
      </c>
      <c r="C161" s="3" t="s">
        <v>459</v>
      </c>
      <c r="D161" s="37" t="s">
        <v>2</v>
      </c>
      <c r="E161" s="29">
        <v>285</v>
      </c>
      <c r="F161" s="30">
        <v>105</v>
      </c>
      <c r="G161" s="26">
        <v>1135</v>
      </c>
      <c r="H161" s="10">
        <v>44</v>
      </c>
      <c r="I161" s="8">
        <v>25</v>
      </c>
    </row>
    <row r="162" spans="1:9" ht="14">
      <c r="A162" s="3" t="s">
        <v>461</v>
      </c>
      <c r="B162" s="3" t="s">
        <v>460</v>
      </c>
      <c r="C162" s="3" t="s">
        <v>462</v>
      </c>
      <c r="D162" s="37" t="s">
        <v>67</v>
      </c>
      <c r="E162" s="29">
        <v>47</v>
      </c>
      <c r="F162" s="30">
        <v>227</v>
      </c>
      <c r="G162" s="26">
        <v>13607</v>
      </c>
      <c r="H162" s="10">
        <v>11</v>
      </c>
      <c r="I162" s="8">
        <v>7</v>
      </c>
    </row>
    <row r="163" spans="1:9" ht="14">
      <c r="A163" s="3" t="s">
        <v>464</v>
      </c>
      <c r="B163" s="3" t="s">
        <v>463</v>
      </c>
      <c r="C163" s="3" t="s">
        <v>465</v>
      </c>
      <c r="D163" s="37" t="s">
        <v>67</v>
      </c>
      <c r="E163" s="29">
        <v>50</v>
      </c>
      <c r="F163" s="30">
        <v>230</v>
      </c>
      <c r="G163" s="26">
        <v>12662</v>
      </c>
      <c r="H163" s="10">
        <v>11</v>
      </c>
      <c r="I163" s="8">
        <v>7</v>
      </c>
    </row>
    <row r="164" spans="1:9" ht="14">
      <c r="A164" s="3" t="s">
        <v>467</v>
      </c>
      <c r="B164" s="3" t="s">
        <v>466</v>
      </c>
      <c r="C164" s="3" t="s">
        <v>468</v>
      </c>
      <c r="D164" s="37" t="s">
        <v>2</v>
      </c>
      <c r="E164" s="29">
        <v>248</v>
      </c>
      <c r="F164" s="30">
        <v>68</v>
      </c>
      <c r="G164" s="26">
        <v>4568</v>
      </c>
      <c r="H164" s="10">
        <v>49</v>
      </c>
      <c r="I164" s="8">
        <v>26</v>
      </c>
    </row>
    <row r="165" spans="1:9" ht="14">
      <c r="A165" s="3" t="s">
        <v>470</v>
      </c>
      <c r="B165" s="3" t="s">
        <v>469</v>
      </c>
      <c r="C165" s="3" t="s">
        <v>471</v>
      </c>
      <c r="D165" s="37" t="s">
        <v>6</v>
      </c>
      <c r="E165" s="29">
        <v>323</v>
      </c>
      <c r="F165" s="30">
        <v>143</v>
      </c>
      <c r="G165" s="26">
        <v>9864</v>
      </c>
      <c r="H165" s="10">
        <v>28</v>
      </c>
      <c r="I165" s="8">
        <v>15</v>
      </c>
    </row>
    <row r="166" spans="1:9" ht="14">
      <c r="A166" s="3" t="s">
        <v>473</v>
      </c>
      <c r="B166" s="3" t="s">
        <v>472</v>
      </c>
      <c r="C166" s="3" t="s">
        <v>474</v>
      </c>
      <c r="D166" s="37" t="s">
        <v>2</v>
      </c>
      <c r="E166" s="29">
        <v>292</v>
      </c>
      <c r="F166" s="30">
        <v>112</v>
      </c>
      <c r="G166" s="26">
        <v>8681</v>
      </c>
      <c r="H166" s="10">
        <v>39</v>
      </c>
      <c r="I166" s="8">
        <v>21</v>
      </c>
    </row>
    <row r="167" spans="1:9" ht="14">
      <c r="A167" s="3" t="s">
        <v>476</v>
      </c>
      <c r="B167" s="3" t="s">
        <v>475</v>
      </c>
      <c r="C167" s="3" t="s">
        <v>477</v>
      </c>
      <c r="D167" s="37" t="s">
        <v>6</v>
      </c>
      <c r="E167" s="29">
        <v>323</v>
      </c>
      <c r="F167" s="30">
        <v>143</v>
      </c>
      <c r="G167" s="26">
        <v>9864</v>
      </c>
      <c r="H167" s="10">
        <v>28</v>
      </c>
      <c r="I167" s="18" t="s">
        <v>496</v>
      </c>
    </row>
    <row r="168" spans="1:9" ht="14">
      <c r="A168" s="3" t="s">
        <v>479</v>
      </c>
      <c r="B168" s="3" t="s">
        <v>478</v>
      </c>
      <c r="C168" s="3" t="s">
        <v>497</v>
      </c>
      <c r="D168" s="37" t="s">
        <v>6</v>
      </c>
      <c r="E168" s="29">
        <v>324</v>
      </c>
      <c r="F168" s="30">
        <v>144</v>
      </c>
      <c r="G168" s="26">
        <v>10214</v>
      </c>
      <c r="H168" s="10">
        <v>28</v>
      </c>
      <c r="I168" s="8">
        <v>15</v>
      </c>
    </row>
    <row r="169" spans="1:9" ht="14">
      <c r="A169" s="3" t="s">
        <v>481</v>
      </c>
      <c r="B169" s="3" t="s">
        <v>480</v>
      </c>
      <c r="C169" s="3" t="s">
        <v>482</v>
      </c>
      <c r="D169" s="37" t="s">
        <v>13</v>
      </c>
      <c r="E169" s="29">
        <v>285</v>
      </c>
      <c r="F169" s="30">
        <v>103</v>
      </c>
      <c r="G169" s="26">
        <v>9810</v>
      </c>
      <c r="H169" s="10">
        <v>48</v>
      </c>
      <c r="I169" s="8">
        <v>37</v>
      </c>
    </row>
    <row r="170" spans="1:9" ht="14">
      <c r="A170" s="3" t="s">
        <v>484</v>
      </c>
      <c r="B170" s="3" t="s">
        <v>483</v>
      </c>
      <c r="C170" s="3" t="s">
        <v>485</v>
      </c>
      <c r="D170" s="37" t="s">
        <v>67</v>
      </c>
      <c r="E170" s="29">
        <v>27</v>
      </c>
      <c r="F170" s="30">
        <v>207</v>
      </c>
      <c r="G170" s="26">
        <v>14288</v>
      </c>
      <c r="H170" s="10">
        <v>11</v>
      </c>
      <c r="I170" s="8">
        <v>8</v>
      </c>
    </row>
    <row r="171" spans="1:9" ht="14">
      <c r="A171" s="3" t="s">
        <v>487</v>
      </c>
      <c r="B171" s="3" t="s">
        <v>486</v>
      </c>
      <c r="C171" s="3" t="s">
        <v>488</v>
      </c>
      <c r="D171" s="37" t="s">
        <v>13</v>
      </c>
      <c r="E171" s="29">
        <v>328</v>
      </c>
      <c r="F171" s="30">
        <v>148</v>
      </c>
      <c r="G171" s="26">
        <v>14096</v>
      </c>
      <c r="H171" s="10">
        <v>46</v>
      </c>
      <c r="I171" s="8">
        <v>35</v>
      </c>
    </row>
    <row r="172" spans="1:9" ht="14">
      <c r="A172" s="3" t="s">
        <v>490</v>
      </c>
      <c r="B172" s="3" t="s">
        <v>489</v>
      </c>
      <c r="C172" s="3" t="s">
        <v>491</v>
      </c>
      <c r="D172" s="37" t="s">
        <v>67</v>
      </c>
      <c r="E172" s="29">
        <v>25</v>
      </c>
      <c r="F172" s="30">
        <v>205</v>
      </c>
      <c r="G172" s="26">
        <v>14113</v>
      </c>
      <c r="H172" s="10">
        <v>11</v>
      </c>
      <c r="I172" s="8">
        <v>8</v>
      </c>
    </row>
    <row r="173" spans="1:9" ht="14">
      <c r="A173" s="3" t="s">
        <v>498</v>
      </c>
      <c r="B173" s="3" t="s">
        <v>499</v>
      </c>
      <c r="C173" s="3" t="s">
        <v>500</v>
      </c>
      <c r="D173" s="37" t="s">
        <v>67</v>
      </c>
      <c r="E173" s="29">
        <v>25</v>
      </c>
      <c r="F173" s="30">
        <v>205</v>
      </c>
      <c r="G173" s="26">
        <v>13956</v>
      </c>
      <c r="H173" s="10">
        <v>11</v>
      </c>
      <c r="I173" s="8">
        <v>8</v>
      </c>
    </row>
    <row r="174" spans="1:9" ht="14">
      <c r="A174" s="3" t="s">
        <v>501</v>
      </c>
      <c r="B174" s="3" t="s">
        <v>502</v>
      </c>
      <c r="C174" s="3" t="s">
        <v>503</v>
      </c>
      <c r="D174" s="37" t="s">
        <v>67</v>
      </c>
      <c r="E174" s="29">
        <v>26</v>
      </c>
      <c r="F174" s="30">
        <v>206</v>
      </c>
      <c r="G174" s="26">
        <v>14174</v>
      </c>
      <c r="H174" s="10">
        <v>11</v>
      </c>
      <c r="I174" s="8">
        <v>8</v>
      </c>
    </row>
    <row r="175" spans="1:9" ht="14">
      <c r="A175" s="3" t="s">
        <v>504</v>
      </c>
      <c r="B175" s="3" t="s">
        <v>505</v>
      </c>
      <c r="C175" s="3" t="s">
        <v>506</v>
      </c>
      <c r="D175" s="37" t="s">
        <v>2</v>
      </c>
      <c r="E175" s="31" t="s">
        <v>1046</v>
      </c>
      <c r="F175" s="32" t="s">
        <v>1047</v>
      </c>
      <c r="G175" s="27" t="s">
        <v>1046</v>
      </c>
      <c r="H175" s="10">
        <v>45</v>
      </c>
      <c r="I175" s="8">
        <v>25</v>
      </c>
    </row>
    <row r="176" spans="1:9" ht="14">
      <c r="A176" s="3" t="s">
        <v>507</v>
      </c>
      <c r="B176" s="3" t="s">
        <v>508</v>
      </c>
      <c r="C176" s="3" t="s">
        <v>509</v>
      </c>
      <c r="D176" s="37" t="s">
        <v>29</v>
      </c>
      <c r="E176" s="29">
        <v>126</v>
      </c>
      <c r="F176" s="30">
        <v>306</v>
      </c>
      <c r="G176" s="26">
        <v>1814</v>
      </c>
      <c r="H176" s="10">
        <v>90</v>
      </c>
      <c r="I176" s="8">
        <v>27</v>
      </c>
    </row>
    <row r="177" spans="1:9" ht="14">
      <c r="A177" s="3" t="s">
        <v>507</v>
      </c>
      <c r="B177" s="3" t="s">
        <v>510</v>
      </c>
      <c r="C177" s="3" t="s">
        <v>511</v>
      </c>
      <c r="D177" s="37" t="s">
        <v>2</v>
      </c>
      <c r="E177" s="29">
        <v>170</v>
      </c>
      <c r="F177" s="30">
        <v>350</v>
      </c>
      <c r="G177" s="26">
        <v>894</v>
      </c>
      <c r="H177" s="10">
        <v>45</v>
      </c>
      <c r="I177" s="8">
        <v>27</v>
      </c>
    </row>
    <row r="178" spans="1:9" ht="14">
      <c r="A178" s="3" t="s">
        <v>512</v>
      </c>
      <c r="B178" s="3" t="s">
        <v>513</v>
      </c>
      <c r="C178" s="3" t="s">
        <v>514</v>
      </c>
      <c r="D178" s="37" t="s">
        <v>2</v>
      </c>
      <c r="E178" s="29">
        <v>308</v>
      </c>
      <c r="F178" s="30">
        <v>128</v>
      </c>
      <c r="G178" s="26">
        <v>3003</v>
      </c>
      <c r="H178" s="17" t="s">
        <v>1022</v>
      </c>
      <c r="I178" s="8">
        <v>23</v>
      </c>
    </row>
    <row r="179" spans="1:9" ht="14">
      <c r="A179" s="3" t="s">
        <v>515</v>
      </c>
      <c r="B179" s="3" t="s">
        <v>516</v>
      </c>
      <c r="C179" s="3" t="s">
        <v>517</v>
      </c>
      <c r="D179" s="37" t="s">
        <v>6</v>
      </c>
      <c r="E179" s="29">
        <v>349</v>
      </c>
      <c r="F179" s="30">
        <v>169</v>
      </c>
      <c r="G179" s="26">
        <v>6864</v>
      </c>
      <c r="H179" s="10">
        <v>18</v>
      </c>
      <c r="I179" s="8">
        <v>40</v>
      </c>
    </row>
    <row r="180" spans="1:9" ht="14">
      <c r="A180" s="3" t="s">
        <v>518</v>
      </c>
      <c r="B180" s="3" t="s">
        <v>519</v>
      </c>
      <c r="C180" s="3" t="s">
        <v>520</v>
      </c>
      <c r="D180" s="37" t="s">
        <v>6</v>
      </c>
      <c r="E180" s="29">
        <v>349</v>
      </c>
      <c r="F180" s="30">
        <v>169</v>
      </c>
      <c r="G180" s="26">
        <v>7902</v>
      </c>
      <c r="H180" s="10">
        <v>18</v>
      </c>
      <c r="I180" s="8">
        <v>40</v>
      </c>
    </row>
    <row r="181" spans="1:9" ht="14">
      <c r="A181" s="3" t="s">
        <v>521</v>
      </c>
      <c r="B181" s="3" t="s">
        <v>522</v>
      </c>
      <c r="C181" s="3" t="s">
        <v>523</v>
      </c>
      <c r="D181" s="37" t="s">
        <v>2</v>
      </c>
      <c r="E181" s="29">
        <v>304</v>
      </c>
      <c r="F181" s="30">
        <v>124</v>
      </c>
      <c r="G181" s="26">
        <v>9071</v>
      </c>
      <c r="H181" s="10">
        <v>39</v>
      </c>
      <c r="I181" s="8">
        <v>20</v>
      </c>
    </row>
    <row r="182" spans="1:9" ht="28">
      <c r="A182" s="3" t="s">
        <v>623</v>
      </c>
      <c r="B182" s="3" t="s">
        <v>524</v>
      </c>
      <c r="C182" s="3" t="s">
        <v>525</v>
      </c>
      <c r="D182" s="37" t="s">
        <v>67</v>
      </c>
      <c r="E182" s="29">
        <v>39</v>
      </c>
      <c r="F182" s="30">
        <v>219</v>
      </c>
      <c r="G182" s="26">
        <v>9947</v>
      </c>
      <c r="H182" s="19" t="str">
        <f>"6-8"</f>
        <v>6-8</v>
      </c>
      <c r="I182" s="13" t="str">
        <f>"3-5"</f>
        <v>3-5</v>
      </c>
    </row>
    <row r="183" spans="1:9" ht="14">
      <c r="A183" s="3" t="s">
        <v>526</v>
      </c>
      <c r="B183" s="3" t="s">
        <v>527</v>
      </c>
      <c r="C183" s="3" t="s">
        <v>528</v>
      </c>
      <c r="D183" s="37" t="s">
        <v>67</v>
      </c>
      <c r="E183" s="29">
        <v>36</v>
      </c>
      <c r="F183" s="30">
        <v>216</v>
      </c>
      <c r="G183" s="26">
        <v>12863</v>
      </c>
      <c r="H183" s="10">
        <v>11</v>
      </c>
      <c r="I183" s="8">
        <v>8</v>
      </c>
    </row>
    <row r="184" spans="1:9" ht="14">
      <c r="A184" s="3" t="s">
        <v>529</v>
      </c>
      <c r="B184" s="3" t="s">
        <v>530</v>
      </c>
      <c r="C184" s="3" t="s">
        <v>531</v>
      </c>
      <c r="D184" s="37" t="s">
        <v>29</v>
      </c>
      <c r="E184" s="29">
        <v>162</v>
      </c>
      <c r="F184" s="30">
        <v>342</v>
      </c>
      <c r="G184" s="26">
        <v>2257</v>
      </c>
      <c r="H184" s="10">
        <v>64</v>
      </c>
      <c r="I184" s="8">
        <v>27</v>
      </c>
    </row>
    <row r="185" spans="1:9" ht="14">
      <c r="A185" s="3" t="s">
        <v>532</v>
      </c>
      <c r="B185" s="3" t="s">
        <v>533</v>
      </c>
      <c r="C185" s="3" t="s">
        <v>534</v>
      </c>
      <c r="D185" s="37" t="s">
        <v>29</v>
      </c>
      <c r="E185" s="29">
        <v>120</v>
      </c>
      <c r="F185" s="30">
        <v>300</v>
      </c>
      <c r="G185" s="26">
        <v>6022</v>
      </c>
      <c r="H185" s="10">
        <v>61</v>
      </c>
      <c r="I185" s="8">
        <v>31</v>
      </c>
    </row>
    <row r="186" spans="1:9" ht="14">
      <c r="A186" s="3" t="s">
        <v>535</v>
      </c>
      <c r="B186" s="3" t="s">
        <v>536</v>
      </c>
      <c r="C186" s="25" t="s">
        <v>1050</v>
      </c>
      <c r="D186" s="37" t="s">
        <v>29</v>
      </c>
      <c r="E186" s="29">
        <v>165</v>
      </c>
      <c r="F186" s="30">
        <v>345</v>
      </c>
      <c r="G186" s="26">
        <v>2447</v>
      </c>
      <c r="H186" s="10">
        <v>64</v>
      </c>
      <c r="I186" s="8">
        <v>27</v>
      </c>
    </row>
    <row r="187" spans="1:9" ht="14">
      <c r="A187" s="3" t="s">
        <v>537</v>
      </c>
      <c r="B187" s="3" t="s">
        <v>538</v>
      </c>
      <c r="C187" s="3" t="s">
        <v>539</v>
      </c>
      <c r="D187" s="37" t="s">
        <v>29</v>
      </c>
      <c r="E187" s="29">
        <v>99</v>
      </c>
      <c r="F187" s="30">
        <v>279</v>
      </c>
      <c r="G187" s="26">
        <v>5377</v>
      </c>
      <c r="H187" s="10">
        <v>61</v>
      </c>
      <c r="I187" s="8">
        <v>31</v>
      </c>
    </row>
    <row r="188" spans="1:9" ht="14">
      <c r="A188" s="3" t="s">
        <v>540</v>
      </c>
      <c r="B188" s="3" t="s">
        <v>541</v>
      </c>
      <c r="C188" s="3" t="s">
        <v>542</v>
      </c>
      <c r="D188" s="37" t="s">
        <v>29</v>
      </c>
      <c r="E188" s="29">
        <v>89</v>
      </c>
      <c r="F188" s="30">
        <v>269</v>
      </c>
      <c r="G188" s="26">
        <v>4124</v>
      </c>
      <c r="H188" s="10">
        <v>61</v>
      </c>
      <c r="I188" s="8">
        <v>31</v>
      </c>
    </row>
    <row r="189" spans="1:9" ht="14">
      <c r="A189" s="3" t="s">
        <v>543</v>
      </c>
      <c r="B189" s="3" t="s">
        <v>544</v>
      </c>
      <c r="C189" s="3" t="s">
        <v>545</v>
      </c>
      <c r="D189" s="37" t="s">
        <v>29</v>
      </c>
      <c r="E189" s="29">
        <v>104</v>
      </c>
      <c r="F189" s="30">
        <v>284</v>
      </c>
      <c r="G189" s="26">
        <v>6794</v>
      </c>
      <c r="H189" s="17" t="s">
        <v>626</v>
      </c>
      <c r="I189" s="8">
        <v>31</v>
      </c>
    </row>
    <row r="190" spans="1:9" ht="14">
      <c r="A190" s="3" t="s">
        <v>546</v>
      </c>
      <c r="B190" s="3" t="s">
        <v>547</v>
      </c>
      <c r="C190" s="3" t="s">
        <v>548</v>
      </c>
      <c r="D190" s="37" t="s">
        <v>29</v>
      </c>
      <c r="E190" s="29">
        <v>87</v>
      </c>
      <c r="F190" s="30">
        <v>267</v>
      </c>
      <c r="G190" s="26">
        <v>6227</v>
      </c>
      <c r="H190" s="10">
        <v>61</v>
      </c>
      <c r="I190" s="8">
        <v>31</v>
      </c>
    </row>
    <row r="191" spans="1:9" ht="14">
      <c r="A191" s="3" t="s">
        <v>549</v>
      </c>
      <c r="B191" s="3" t="s">
        <v>550</v>
      </c>
      <c r="C191" s="3" t="s">
        <v>551</v>
      </c>
      <c r="D191" s="37" t="s">
        <v>29</v>
      </c>
      <c r="E191" s="29">
        <v>89</v>
      </c>
      <c r="F191" s="30">
        <v>269</v>
      </c>
      <c r="G191" s="26">
        <v>4011</v>
      </c>
      <c r="H191" s="10">
        <v>61</v>
      </c>
      <c r="I191" s="8">
        <v>31</v>
      </c>
    </row>
    <row r="192" spans="1:9" ht="14">
      <c r="A192" s="3" t="s">
        <v>552</v>
      </c>
      <c r="B192" s="3" t="s">
        <v>553</v>
      </c>
      <c r="C192" s="3" t="s">
        <v>554</v>
      </c>
      <c r="D192" s="37" t="s">
        <v>29</v>
      </c>
      <c r="E192" s="29">
        <v>127</v>
      </c>
      <c r="F192" s="30">
        <v>307</v>
      </c>
      <c r="G192" s="26">
        <v>7622</v>
      </c>
      <c r="H192" s="10">
        <v>62</v>
      </c>
      <c r="I192" s="8">
        <v>32</v>
      </c>
    </row>
    <row r="193" spans="1:9" ht="14">
      <c r="A193" s="3" t="s">
        <v>552</v>
      </c>
      <c r="B193" s="3" t="s">
        <v>555</v>
      </c>
      <c r="C193" s="3" t="s">
        <v>556</v>
      </c>
      <c r="D193" s="37" t="s">
        <v>29</v>
      </c>
      <c r="E193" s="29">
        <v>125</v>
      </c>
      <c r="F193" s="30">
        <v>305</v>
      </c>
      <c r="G193" s="26">
        <v>7316</v>
      </c>
      <c r="H193" s="10">
        <v>62</v>
      </c>
      <c r="I193" s="8">
        <v>32</v>
      </c>
    </row>
    <row r="194" spans="1:9" ht="14">
      <c r="A194" s="3" t="s">
        <v>557</v>
      </c>
      <c r="B194" s="3" t="s">
        <v>558</v>
      </c>
      <c r="C194" s="3" t="s">
        <v>559</v>
      </c>
      <c r="D194" s="37" t="s">
        <v>29</v>
      </c>
      <c r="E194" s="29">
        <v>117</v>
      </c>
      <c r="F194" s="30">
        <v>297</v>
      </c>
      <c r="G194" s="26">
        <v>3209</v>
      </c>
      <c r="H194" s="10">
        <v>65</v>
      </c>
      <c r="I194" s="8">
        <v>31</v>
      </c>
    </row>
    <row r="195" spans="1:9" ht="28">
      <c r="A195" s="3" t="s">
        <v>627</v>
      </c>
      <c r="B195" s="3" t="s">
        <v>560</v>
      </c>
      <c r="C195" s="3" t="s">
        <v>561</v>
      </c>
      <c r="D195" s="37" t="s">
        <v>67</v>
      </c>
      <c r="E195" s="29">
        <v>36</v>
      </c>
      <c r="F195" s="30">
        <v>216</v>
      </c>
      <c r="G195" s="26">
        <v>5594</v>
      </c>
      <c r="H195" s="17" t="s">
        <v>1023</v>
      </c>
      <c r="I195" s="8">
        <v>1</v>
      </c>
    </row>
    <row r="196" spans="1:9" ht="14">
      <c r="A196" s="3" t="s">
        <v>562</v>
      </c>
      <c r="B196" s="3" t="s">
        <v>563</v>
      </c>
      <c r="C196" s="3" t="s">
        <v>564</v>
      </c>
      <c r="D196" s="37" t="s">
        <v>67</v>
      </c>
      <c r="E196" s="29">
        <v>37</v>
      </c>
      <c r="F196" s="30">
        <v>217</v>
      </c>
      <c r="G196" s="26">
        <v>13053</v>
      </c>
      <c r="H196" s="10">
        <v>11</v>
      </c>
      <c r="I196" s="8">
        <v>8</v>
      </c>
    </row>
    <row r="197" spans="1:9" ht="14">
      <c r="A197" s="3" t="s">
        <v>565</v>
      </c>
      <c r="B197" s="3" t="s">
        <v>566</v>
      </c>
      <c r="C197" s="3" t="s">
        <v>567</v>
      </c>
      <c r="D197" s="37" t="s">
        <v>67</v>
      </c>
      <c r="E197" s="29">
        <v>27</v>
      </c>
      <c r="F197" s="30">
        <v>207</v>
      </c>
      <c r="G197" s="26">
        <v>13561</v>
      </c>
      <c r="H197" s="10">
        <v>11</v>
      </c>
      <c r="I197" s="8">
        <v>8</v>
      </c>
    </row>
    <row r="198" spans="1:9" ht="14">
      <c r="A198" s="3" t="s">
        <v>568</v>
      </c>
      <c r="B198" s="3" t="s">
        <v>569</v>
      </c>
      <c r="C198" s="3" t="s">
        <v>570</v>
      </c>
      <c r="D198" s="37" t="s">
        <v>67</v>
      </c>
      <c r="E198" s="29">
        <v>29</v>
      </c>
      <c r="F198" s="30">
        <v>209</v>
      </c>
      <c r="G198" s="26">
        <v>13438</v>
      </c>
      <c r="H198" s="10">
        <v>11</v>
      </c>
      <c r="I198" s="8">
        <v>8</v>
      </c>
    </row>
    <row r="199" spans="1:9" ht="14">
      <c r="A199" s="3" t="s">
        <v>571</v>
      </c>
      <c r="B199" s="3" t="s">
        <v>572</v>
      </c>
      <c r="C199" s="3" t="s">
        <v>573</v>
      </c>
      <c r="D199" s="37" t="s">
        <v>67</v>
      </c>
      <c r="E199" s="29">
        <v>30</v>
      </c>
      <c r="F199" s="30">
        <v>210</v>
      </c>
      <c r="G199" s="26">
        <v>13400</v>
      </c>
      <c r="H199" s="10">
        <v>11</v>
      </c>
      <c r="I199" s="8">
        <v>8</v>
      </c>
    </row>
    <row r="200" spans="1:9" ht="14">
      <c r="A200" s="3" t="s">
        <v>574</v>
      </c>
      <c r="B200" s="3" t="s">
        <v>575</v>
      </c>
      <c r="C200" s="3" t="s">
        <v>576</v>
      </c>
      <c r="D200" s="37" t="s">
        <v>6</v>
      </c>
      <c r="E200" s="29">
        <v>336</v>
      </c>
      <c r="F200" s="30">
        <v>156</v>
      </c>
      <c r="G200" s="26">
        <v>8417</v>
      </c>
      <c r="H200" s="10">
        <v>18</v>
      </c>
      <c r="I200" s="8">
        <v>14</v>
      </c>
    </row>
    <row r="201" spans="1:9" ht="14">
      <c r="A201" s="3" t="s">
        <v>577</v>
      </c>
      <c r="B201" s="3" t="s">
        <v>578</v>
      </c>
      <c r="C201" s="3" t="s">
        <v>579</v>
      </c>
      <c r="D201" s="37" t="s">
        <v>133</v>
      </c>
      <c r="E201" s="29">
        <v>92</v>
      </c>
      <c r="F201" s="30">
        <v>272</v>
      </c>
      <c r="G201" s="26">
        <v>18391</v>
      </c>
      <c r="H201" s="17" t="s">
        <v>1019</v>
      </c>
      <c r="I201" s="8">
        <v>13</v>
      </c>
    </row>
    <row r="202" spans="1:9" ht="14">
      <c r="A202" s="3" t="s">
        <v>580</v>
      </c>
      <c r="B202" s="3" t="s">
        <v>581</v>
      </c>
      <c r="C202" s="3" t="s">
        <v>582</v>
      </c>
      <c r="D202" s="37" t="s">
        <v>6</v>
      </c>
      <c r="E202" s="29">
        <v>331</v>
      </c>
      <c r="F202" s="30">
        <v>15</v>
      </c>
      <c r="G202" s="26">
        <v>9540</v>
      </c>
      <c r="H202" s="10">
        <v>27</v>
      </c>
      <c r="I202" s="8">
        <v>14</v>
      </c>
    </row>
    <row r="203" spans="1:9" ht="14">
      <c r="A203" s="3" t="s">
        <v>583</v>
      </c>
      <c r="B203" s="3" t="s">
        <v>584</v>
      </c>
      <c r="C203" s="3" t="s">
        <v>585</v>
      </c>
      <c r="D203" s="37" t="s">
        <v>6</v>
      </c>
      <c r="E203" s="29">
        <v>326</v>
      </c>
      <c r="F203" s="30">
        <v>146</v>
      </c>
      <c r="G203" s="26">
        <v>8200</v>
      </c>
      <c r="H203" s="10">
        <v>29</v>
      </c>
      <c r="I203" s="8">
        <v>15</v>
      </c>
    </row>
    <row r="204" spans="1:9" ht="14">
      <c r="A204" s="3" t="s">
        <v>586</v>
      </c>
      <c r="B204" s="3" t="s">
        <v>587</v>
      </c>
      <c r="C204" s="3" t="s">
        <v>588</v>
      </c>
      <c r="D204" s="37" t="s">
        <v>6</v>
      </c>
      <c r="E204" s="29">
        <v>318</v>
      </c>
      <c r="F204" s="30">
        <v>138</v>
      </c>
      <c r="G204" s="26">
        <v>9182</v>
      </c>
      <c r="H204" s="10">
        <v>28</v>
      </c>
      <c r="I204" s="8">
        <v>20</v>
      </c>
    </row>
    <row r="205" spans="1:9" ht="14">
      <c r="A205" s="3" t="s">
        <v>589</v>
      </c>
      <c r="B205" s="3" t="s">
        <v>590</v>
      </c>
      <c r="C205" s="3" t="s">
        <v>624</v>
      </c>
      <c r="D205" s="37" t="s">
        <v>133</v>
      </c>
      <c r="E205" s="29">
        <v>64</v>
      </c>
      <c r="F205" s="30">
        <v>244</v>
      </c>
      <c r="G205" s="26">
        <v>15525</v>
      </c>
      <c r="H205" s="10">
        <v>12</v>
      </c>
      <c r="I205" s="8">
        <v>10</v>
      </c>
    </row>
    <row r="206" spans="1:9" ht="14">
      <c r="A206" s="3" t="s">
        <v>591</v>
      </c>
      <c r="B206" s="3" t="s">
        <v>592</v>
      </c>
      <c r="C206" s="3" t="s">
        <v>593</v>
      </c>
      <c r="D206" s="37" t="s">
        <v>2</v>
      </c>
      <c r="E206" s="29">
        <v>305</v>
      </c>
      <c r="F206" s="30">
        <v>125</v>
      </c>
      <c r="G206" s="26">
        <v>8982</v>
      </c>
      <c r="H206" s="10">
        <v>39</v>
      </c>
      <c r="I206" s="8">
        <v>20</v>
      </c>
    </row>
    <row r="207" spans="1:9" ht="14">
      <c r="A207" s="3" t="s">
        <v>594</v>
      </c>
      <c r="B207" s="3" t="s">
        <v>595</v>
      </c>
      <c r="C207" s="3" t="s">
        <v>596</v>
      </c>
      <c r="D207" s="37" t="s">
        <v>6</v>
      </c>
      <c r="E207" s="29">
        <v>326</v>
      </c>
      <c r="F207" s="30">
        <v>146</v>
      </c>
      <c r="G207" s="26">
        <v>9144</v>
      </c>
      <c r="H207" s="10">
        <v>28</v>
      </c>
      <c r="I207" s="8">
        <v>15</v>
      </c>
    </row>
    <row r="208" spans="1:9" ht="14">
      <c r="A208" s="3" t="s">
        <v>597</v>
      </c>
      <c r="B208" s="3" t="s">
        <v>598</v>
      </c>
      <c r="C208" s="3" t="s">
        <v>599</v>
      </c>
      <c r="D208" s="37" t="s">
        <v>6</v>
      </c>
      <c r="E208" s="29">
        <v>331</v>
      </c>
      <c r="F208" s="30">
        <v>15</v>
      </c>
      <c r="G208" s="26">
        <v>7828</v>
      </c>
      <c r="H208" s="10">
        <v>18</v>
      </c>
      <c r="I208" s="8">
        <v>15</v>
      </c>
    </row>
    <row r="209" spans="1:9" ht="14">
      <c r="A209" s="3" t="s">
        <v>625</v>
      </c>
      <c r="B209" s="3" t="s">
        <v>600</v>
      </c>
      <c r="C209" s="3" t="s">
        <v>601</v>
      </c>
      <c r="D209" s="37" t="s">
        <v>6</v>
      </c>
      <c r="E209" s="29">
        <v>333</v>
      </c>
      <c r="F209" s="30">
        <v>153</v>
      </c>
      <c r="G209" s="26">
        <v>8040</v>
      </c>
      <c r="H209" s="10">
        <v>18</v>
      </c>
      <c r="I209" s="8">
        <v>15</v>
      </c>
    </row>
    <row r="210" spans="1:9" ht="14">
      <c r="A210" s="3" t="s">
        <v>602</v>
      </c>
      <c r="B210" s="3" t="s">
        <v>603</v>
      </c>
      <c r="C210" s="3" t="s">
        <v>604</v>
      </c>
      <c r="D210" s="37" t="s">
        <v>6</v>
      </c>
      <c r="E210" s="29">
        <v>333</v>
      </c>
      <c r="F210" s="30">
        <v>153</v>
      </c>
      <c r="G210" s="26">
        <v>8073</v>
      </c>
      <c r="H210" s="10">
        <v>18</v>
      </c>
      <c r="I210" s="8">
        <v>15</v>
      </c>
    </row>
    <row r="211" spans="1:9" ht="14">
      <c r="A211" s="3" t="s">
        <v>605</v>
      </c>
      <c r="B211" s="3" t="s">
        <v>606</v>
      </c>
      <c r="C211" s="3" t="s">
        <v>607</v>
      </c>
      <c r="D211" s="37" t="s">
        <v>6</v>
      </c>
      <c r="E211" s="29">
        <v>328</v>
      </c>
      <c r="F211" s="30">
        <v>148</v>
      </c>
      <c r="G211" s="26">
        <v>9083</v>
      </c>
      <c r="H211" s="10">
        <v>28</v>
      </c>
      <c r="I211" s="8">
        <v>15</v>
      </c>
    </row>
    <row r="212" spans="1:9" ht="14">
      <c r="A212" s="3" t="s">
        <v>608</v>
      </c>
      <c r="B212" s="3" t="s">
        <v>609</v>
      </c>
      <c r="C212" s="3" t="s">
        <v>610</v>
      </c>
      <c r="D212" s="37" t="s">
        <v>6</v>
      </c>
      <c r="E212" s="29">
        <v>325</v>
      </c>
      <c r="F212" s="30">
        <v>145</v>
      </c>
      <c r="G212" s="26">
        <v>8938</v>
      </c>
      <c r="H212" s="10">
        <v>28</v>
      </c>
      <c r="I212" s="8">
        <v>15</v>
      </c>
    </row>
    <row r="213" spans="1:9" ht="14">
      <c r="A213" s="3" t="s">
        <v>611</v>
      </c>
      <c r="B213" s="3" t="s">
        <v>612</v>
      </c>
      <c r="C213" s="3" t="s">
        <v>613</v>
      </c>
      <c r="D213" s="37" t="s">
        <v>6</v>
      </c>
      <c r="E213" s="29">
        <v>333</v>
      </c>
      <c r="F213" s="30">
        <v>153</v>
      </c>
      <c r="G213" s="26">
        <v>9458</v>
      </c>
      <c r="H213" s="10">
        <v>27</v>
      </c>
      <c r="I213" s="8">
        <v>14</v>
      </c>
    </row>
    <row r="214" spans="1:9" ht="14">
      <c r="A214" s="3" t="s">
        <v>614</v>
      </c>
      <c r="B214" s="3" t="s">
        <v>615</v>
      </c>
      <c r="C214" s="3" t="s">
        <v>616</v>
      </c>
      <c r="D214" s="37" t="s">
        <v>6</v>
      </c>
      <c r="E214" s="29">
        <v>333</v>
      </c>
      <c r="F214" s="30">
        <v>153</v>
      </c>
      <c r="G214" s="26">
        <v>8702</v>
      </c>
      <c r="H214" s="10">
        <v>18</v>
      </c>
      <c r="I214" s="8">
        <v>14</v>
      </c>
    </row>
    <row r="215" spans="1:9" ht="14">
      <c r="A215" s="3" t="s">
        <v>617</v>
      </c>
      <c r="B215" s="3" t="s">
        <v>618</v>
      </c>
      <c r="C215" s="3" t="s">
        <v>619</v>
      </c>
      <c r="D215" s="37" t="s">
        <v>67</v>
      </c>
      <c r="E215" s="29">
        <v>5</v>
      </c>
      <c r="F215" s="30">
        <v>185</v>
      </c>
      <c r="G215" s="26">
        <v>9023</v>
      </c>
      <c r="H215" s="17" t="s">
        <v>1024</v>
      </c>
      <c r="I215" s="8">
        <v>40</v>
      </c>
    </row>
    <row r="216" spans="1:9" ht="14">
      <c r="A216" s="3" t="s">
        <v>620</v>
      </c>
      <c r="B216" s="3" t="s">
        <v>621</v>
      </c>
      <c r="C216" s="3" t="s">
        <v>622</v>
      </c>
      <c r="D216" s="37" t="s">
        <v>6</v>
      </c>
      <c r="E216" s="29">
        <v>345</v>
      </c>
      <c r="F216" s="30">
        <v>165</v>
      </c>
      <c r="G216" s="26">
        <v>8770</v>
      </c>
      <c r="H216" s="10">
        <v>18</v>
      </c>
      <c r="I216" s="8">
        <v>14</v>
      </c>
    </row>
    <row r="217" spans="1:9" ht="14">
      <c r="A217" s="3" t="s">
        <v>628</v>
      </c>
      <c r="B217" s="3" t="s">
        <v>629</v>
      </c>
      <c r="C217" s="3" t="s">
        <v>630</v>
      </c>
      <c r="D217" s="37" t="s">
        <v>29</v>
      </c>
      <c r="E217" s="29">
        <v>169</v>
      </c>
      <c r="F217" s="30">
        <v>349</v>
      </c>
      <c r="G217" s="26">
        <v>5050</v>
      </c>
      <c r="H217" s="10">
        <v>51</v>
      </c>
      <c r="I217" s="8">
        <v>28</v>
      </c>
    </row>
    <row r="218" spans="1:9" ht="14">
      <c r="A218" s="3" t="s">
        <v>631</v>
      </c>
      <c r="B218" s="3" t="s">
        <v>632</v>
      </c>
      <c r="C218" s="3" t="s">
        <v>633</v>
      </c>
      <c r="D218" s="37" t="s">
        <v>133</v>
      </c>
      <c r="E218" s="29">
        <v>36</v>
      </c>
      <c r="F218" s="30">
        <v>216</v>
      </c>
      <c r="G218" s="26">
        <v>13851</v>
      </c>
      <c r="H218" s="10">
        <v>11</v>
      </c>
      <c r="I218" s="8">
        <v>9</v>
      </c>
    </row>
    <row r="219" spans="1:9" ht="28">
      <c r="A219" s="3" t="s">
        <v>634</v>
      </c>
      <c r="B219" s="3" t="s">
        <v>1039</v>
      </c>
      <c r="C219" s="3" t="s">
        <v>635</v>
      </c>
      <c r="D219" s="37" t="s">
        <v>2</v>
      </c>
      <c r="E219" s="29">
        <v>292</v>
      </c>
      <c r="F219" s="30">
        <v>12</v>
      </c>
      <c r="G219" s="26">
        <v>1278</v>
      </c>
      <c r="H219" s="10">
        <v>44</v>
      </c>
      <c r="I219" s="8">
        <v>25</v>
      </c>
    </row>
    <row r="220" spans="1:9" ht="14">
      <c r="A220" s="3" t="s">
        <v>636</v>
      </c>
      <c r="B220" s="3" t="s">
        <v>637</v>
      </c>
      <c r="C220" s="3" t="s">
        <v>638</v>
      </c>
      <c r="D220" s="37" t="s">
        <v>6</v>
      </c>
      <c r="E220" s="29">
        <v>334</v>
      </c>
      <c r="F220" s="30">
        <v>154</v>
      </c>
      <c r="G220" s="26">
        <v>9302</v>
      </c>
      <c r="H220" s="10">
        <v>27</v>
      </c>
      <c r="I220" s="8">
        <v>14</v>
      </c>
    </row>
    <row r="221" spans="1:9" ht="14">
      <c r="A221" s="3" t="s">
        <v>639</v>
      </c>
      <c r="B221" s="3" t="s">
        <v>640</v>
      </c>
      <c r="C221" s="3" t="s">
        <v>641</v>
      </c>
      <c r="D221" s="37" t="s">
        <v>133</v>
      </c>
      <c r="E221" s="29">
        <v>35</v>
      </c>
      <c r="F221" s="30">
        <v>215</v>
      </c>
      <c r="G221" s="26">
        <v>13901</v>
      </c>
      <c r="H221" s="10">
        <v>11</v>
      </c>
      <c r="I221" s="8">
        <v>9</v>
      </c>
    </row>
    <row r="222" spans="1:9" ht="14">
      <c r="A222" s="3" t="s">
        <v>642</v>
      </c>
      <c r="B222" s="3" t="s">
        <v>643</v>
      </c>
      <c r="C222" s="3" t="s">
        <v>644</v>
      </c>
      <c r="D222" s="37" t="s">
        <v>133</v>
      </c>
      <c r="E222" s="29">
        <v>35</v>
      </c>
      <c r="F222" s="30">
        <v>215</v>
      </c>
      <c r="G222" s="26">
        <v>13927</v>
      </c>
      <c r="H222" s="10">
        <v>11</v>
      </c>
      <c r="I222" s="7"/>
    </row>
    <row r="223" spans="1:9" ht="14">
      <c r="A223" s="3" t="s">
        <v>645</v>
      </c>
      <c r="B223" s="3" t="s">
        <v>646</v>
      </c>
      <c r="C223" s="3" t="s">
        <v>647</v>
      </c>
      <c r="D223" s="37" t="s">
        <v>67</v>
      </c>
      <c r="E223" s="29">
        <v>25</v>
      </c>
      <c r="F223" s="30">
        <v>205</v>
      </c>
      <c r="G223" s="26">
        <v>13633</v>
      </c>
      <c r="H223" s="10">
        <v>11</v>
      </c>
      <c r="I223" s="8">
        <v>8</v>
      </c>
    </row>
    <row r="224" spans="1:9" ht="14">
      <c r="A224" s="3" t="s">
        <v>648</v>
      </c>
      <c r="B224" s="3" t="s">
        <v>649</v>
      </c>
      <c r="C224" s="3" t="s">
        <v>650</v>
      </c>
      <c r="D224" s="37" t="s">
        <v>67</v>
      </c>
      <c r="E224" s="29">
        <v>25</v>
      </c>
      <c r="F224" s="30">
        <v>205</v>
      </c>
      <c r="G224" s="26">
        <v>13575</v>
      </c>
      <c r="H224" s="10">
        <v>11</v>
      </c>
      <c r="I224" s="8">
        <v>8</v>
      </c>
    </row>
    <row r="225" spans="1:9" ht="14">
      <c r="A225" s="3" t="s">
        <v>651</v>
      </c>
      <c r="B225" s="3" t="s">
        <v>652</v>
      </c>
      <c r="C225" s="3" t="s">
        <v>653</v>
      </c>
      <c r="D225" s="37" t="s">
        <v>133</v>
      </c>
      <c r="E225" s="29">
        <v>11</v>
      </c>
      <c r="F225" s="30">
        <v>191</v>
      </c>
      <c r="G225" s="26">
        <v>18610</v>
      </c>
      <c r="H225" s="10" t="s">
        <v>1034</v>
      </c>
      <c r="I225" s="8">
        <v>11</v>
      </c>
    </row>
    <row r="226" spans="1:9" ht="14">
      <c r="A226" s="3" t="s">
        <v>654</v>
      </c>
      <c r="B226" s="3" t="s">
        <v>655</v>
      </c>
      <c r="C226" s="3" t="s">
        <v>656</v>
      </c>
      <c r="D226" s="37" t="s">
        <v>133</v>
      </c>
      <c r="E226" s="29">
        <v>345</v>
      </c>
      <c r="F226" s="30">
        <v>165</v>
      </c>
      <c r="G226" s="26">
        <v>16400</v>
      </c>
      <c r="H226" s="10">
        <v>13</v>
      </c>
      <c r="I226" s="8">
        <v>11</v>
      </c>
    </row>
    <row r="227" spans="1:9" ht="14">
      <c r="A227" s="3" t="s">
        <v>657</v>
      </c>
      <c r="B227" s="3" t="s">
        <v>1038</v>
      </c>
      <c r="C227" s="3" t="s">
        <v>658</v>
      </c>
      <c r="D227" s="37" t="s">
        <v>133</v>
      </c>
      <c r="E227" s="29">
        <v>342</v>
      </c>
      <c r="F227" s="30">
        <v>162</v>
      </c>
      <c r="G227" s="26">
        <v>15813</v>
      </c>
      <c r="H227" s="10">
        <v>13</v>
      </c>
      <c r="I227" s="8">
        <v>11</v>
      </c>
    </row>
    <row r="228" spans="1:9" ht="28">
      <c r="A228" s="3" t="s">
        <v>659</v>
      </c>
      <c r="B228" s="3" t="s">
        <v>660</v>
      </c>
      <c r="C228" s="3" t="s">
        <v>661</v>
      </c>
      <c r="D228" s="37" t="s">
        <v>133</v>
      </c>
      <c r="E228" s="29">
        <v>324</v>
      </c>
      <c r="F228" s="30">
        <v>144</v>
      </c>
      <c r="G228" s="26">
        <v>18025</v>
      </c>
      <c r="H228" s="10">
        <v>15</v>
      </c>
      <c r="I228" s="8">
        <v>11</v>
      </c>
    </row>
    <row r="229" spans="1:9" ht="14">
      <c r="A229" s="3" t="s">
        <v>662</v>
      </c>
      <c r="B229" s="3" t="s">
        <v>663</v>
      </c>
      <c r="C229" s="3" t="s">
        <v>664</v>
      </c>
      <c r="D229" s="37" t="s">
        <v>133</v>
      </c>
      <c r="E229" s="29">
        <v>28</v>
      </c>
      <c r="F229" s="30">
        <v>208</v>
      </c>
      <c r="G229" s="26">
        <v>16425</v>
      </c>
      <c r="H229" s="10">
        <v>12</v>
      </c>
      <c r="I229" s="8">
        <v>9</v>
      </c>
    </row>
    <row r="230" spans="1:9" ht="14">
      <c r="A230" s="3" t="s">
        <v>665</v>
      </c>
      <c r="B230" s="3" t="s">
        <v>666</v>
      </c>
      <c r="C230" s="3" t="s">
        <v>667</v>
      </c>
      <c r="D230" s="37" t="s">
        <v>6</v>
      </c>
      <c r="E230" s="29">
        <v>348</v>
      </c>
      <c r="F230" s="30">
        <v>168</v>
      </c>
      <c r="G230" s="26">
        <v>6126</v>
      </c>
      <c r="H230" s="10">
        <v>75</v>
      </c>
      <c r="I230" s="8">
        <v>40</v>
      </c>
    </row>
    <row r="231" spans="1:9" ht="14">
      <c r="A231" s="3" t="s">
        <v>1321</v>
      </c>
      <c r="B231" s="3" t="s">
        <v>668</v>
      </c>
      <c r="C231" s="3" t="s">
        <v>669</v>
      </c>
      <c r="D231" s="37" t="s">
        <v>13</v>
      </c>
      <c r="E231" s="29">
        <v>334</v>
      </c>
      <c r="F231" s="30">
        <v>154</v>
      </c>
      <c r="G231" s="26">
        <v>12566</v>
      </c>
      <c r="H231" s="10">
        <v>46</v>
      </c>
      <c r="I231" s="8">
        <v>33</v>
      </c>
    </row>
    <row r="232" spans="1:9" ht="14">
      <c r="A232" s="3" t="s">
        <v>670</v>
      </c>
      <c r="B232" s="3" t="s">
        <v>671</v>
      </c>
      <c r="C232" s="3" t="s">
        <v>672</v>
      </c>
      <c r="D232" s="37" t="s">
        <v>2</v>
      </c>
      <c r="E232" s="29">
        <v>269</v>
      </c>
      <c r="F232" s="30">
        <v>89</v>
      </c>
      <c r="G232" s="26">
        <v>4843</v>
      </c>
      <c r="H232" s="10">
        <v>41</v>
      </c>
      <c r="I232" s="8">
        <v>22</v>
      </c>
    </row>
    <row r="233" spans="1:9" ht="14">
      <c r="A233" s="3" t="s">
        <v>673</v>
      </c>
      <c r="B233" s="3" t="s">
        <v>674</v>
      </c>
      <c r="C233" s="3" t="s">
        <v>675</v>
      </c>
      <c r="D233" s="37" t="s">
        <v>6</v>
      </c>
      <c r="E233" s="29">
        <v>325</v>
      </c>
      <c r="F233" s="30">
        <v>145</v>
      </c>
      <c r="G233" s="26">
        <v>9363</v>
      </c>
      <c r="H233" s="10">
        <v>28</v>
      </c>
      <c r="I233" s="8">
        <v>15</v>
      </c>
    </row>
    <row r="234" spans="1:9" ht="14">
      <c r="A234" s="3" t="s">
        <v>676</v>
      </c>
      <c r="B234" s="3" t="s">
        <v>677</v>
      </c>
      <c r="C234" s="3" t="s">
        <v>678</v>
      </c>
      <c r="D234" s="37" t="s">
        <v>13</v>
      </c>
      <c r="E234" s="29">
        <v>263</v>
      </c>
      <c r="F234" s="30">
        <v>83</v>
      </c>
      <c r="G234" s="26">
        <v>9674</v>
      </c>
      <c r="H234" s="10">
        <v>53</v>
      </c>
      <c r="I234" s="8">
        <v>39</v>
      </c>
    </row>
    <row r="235" spans="1:9" ht="14">
      <c r="A235" s="3" t="s">
        <v>679</v>
      </c>
      <c r="B235" s="3" t="s">
        <v>680</v>
      </c>
      <c r="C235" s="3" t="s">
        <v>681</v>
      </c>
      <c r="D235" s="37" t="s">
        <v>13</v>
      </c>
      <c r="E235" s="29">
        <v>299</v>
      </c>
      <c r="F235" s="30">
        <v>119</v>
      </c>
      <c r="G235" s="26">
        <v>13774</v>
      </c>
      <c r="H235" s="10">
        <v>47</v>
      </c>
      <c r="I235" s="8">
        <v>36</v>
      </c>
    </row>
    <row r="236" spans="1:9" ht="28">
      <c r="A236" s="3" t="s">
        <v>682</v>
      </c>
      <c r="B236" s="3" t="s">
        <v>683</v>
      </c>
      <c r="C236" s="3" t="s">
        <v>684</v>
      </c>
      <c r="D236" s="37" t="s">
        <v>6</v>
      </c>
      <c r="E236" s="29">
        <v>333</v>
      </c>
      <c r="F236" s="30">
        <v>153</v>
      </c>
      <c r="G236" s="26">
        <v>8186</v>
      </c>
      <c r="H236" s="10">
        <v>18</v>
      </c>
      <c r="I236" s="8">
        <v>14</v>
      </c>
    </row>
    <row r="237" spans="1:9" ht="14">
      <c r="A237" s="3" t="s">
        <v>685</v>
      </c>
      <c r="B237" s="3" t="s">
        <v>686</v>
      </c>
      <c r="C237" s="3" t="s">
        <v>687</v>
      </c>
      <c r="D237" s="37" t="s">
        <v>6</v>
      </c>
      <c r="E237" s="29">
        <v>326</v>
      </c>
      <c r="F237" s="30">
        <v>146</v>
      </c>
      <c r="G237" s="26">
        <v>8593</v>
      </c>
      <c r="H237" s="10">
        <v>28</v>
      </c>
      <c r="I237" s="8">
        <v>15</v>
      </c>
    </row>
    <row r="238" spans="1:9" ht="14">
      <c r="A238" s="3" t="s">
        <v>688</v>
      </c>
      <c r="B238" s="3" t="s">
        <v>689</v>
      </c>
      <c r="C238" s="3" t="s">
        <v>690</v>
      </c>
      <c r="D238" s="37" t="s">
        <v>13</v>
      </c>
      <c r="E238" s="29">
        <v>292</v>
      </c>
      <c r="F238" s="30">
        <v>112</v>
      </c>
      <c r="G238" s="26">
        <v>10479</v>
      </c>
      <c r="H238" s="17" t="s">
        <v>1044</v>
      </c>
      <c r="I238" s="8">
        <v>34</v>
      </c>
    </row>
    <row r="239" spans="1:9" ht="14">
      <c r="A239" s="3" t="s">
        <v>691</v>
      </c>
      <c r="B239" s="3" t="s">
        <v>692</v>
      </c>
      <c r="C239" s="3" t="s">
        <v>693</v>
      </c>
      <c r="D239" s="37" t="s">
        <v>13</v>
      </c>
      <c r="E239" s="29">
        <v>304</v>
      </c>
      <c r="F239" s="30">
        <v>124</v>
      </c>
      <c r="G239" s="26">
        <v>9553</v>
      </c>
      <c r="H239" s="10">
        <v>38</v>
      </c>
      <c r="I239" s="8">
        <v>34</v>
      </c>
    </row>
    <row r="240" spans="1:9" ht="14">
      <c r="A240" s="3" t="s">
        <v>694</v>
      </c>
      <c r="B240" s="3" t="s">
        <v>695</v>
      </c>
      <c r="C240" s="3" t="s">
        <v>696</v>
      </c>
      <c r="D240" s="37" t="s">
        <v>6</v>
      </c>
      <c r="E240" s="29">
        <v>315</v>
      </c>
      <c r="F240" s="30">
        <v>135</v>
      </c>
      <c r="G240" s="26">
        <v>9510</v>
      </c>
      <c r="H240" s="10">
        <v>28</v>
      </c>
      <c r="I240" s="8">
        <v>20</v>
      </c>
    </row>
    <row r="241" spans="1:9" ht="14">
      <c r="A241" s="3" t="s">
        <v>697</v>
      </c>
      <c r="B241" s="3" t="s">
        <v>698</v>
      </c>
      <c r="C241" s="3" t="s">
        <v>699</v>
      </c>
      <c r="D241" s="37" t="s">
        <v>6</v>
      </c>
      <c r="E241" s="29">
        <v>316</v>
      </c>
      <c r="F241" s="30">
        <v>136</v>
      </c>
      <c r="G241" s="26">
        <v>9307</v>
      </c>
      <c r="H241" s="10">
        <v>28</v>
      </c>
      <c r="I241" s="8">
        <v>20</v>
      </c>
    </row>
    <row r="242" spans="1:9" ht="14">
      <c r="A242" s="3" t="s">
        <v>700</v>
      </c>
      <c r="B242" s="3" t="s">
        <v>701</v>
      </c>
      <c r="C242" s="3" t="s">
        <v>702</v>
      </c>
      <c r="D242" s="37" t="s">
        <v>6</v>
      </c>
      <c r="E242" s="29">
        <v>311</v>
      </c>
      <c r="F242" s="30">
        <v>131</v>
      </c>
      <c r="G242" s="26">
        <v>9369</v>
      </c>
      <c r="H242" s="10">
        <v>28</v>
      </c>
      <c r="I242" s="8">
        <v>20</v>
      </c>
    </row>
    <row r="243" spans="1:9" ht="14">
      <c r="A243" s="3" t="s">
        <v>703</v>
      </c>
      <c r="B243" s="3" t="s">
        <v>704</v>
      </c>
      <c r="C243" s="3" t="s">
        <v>705</v>
      </c>
      <c r="D243" s="37" t="s">
        <v>1303</v>
      </c>
      <c r="E243" s="29">
        <v>312</v>
      </c>
      <c r="F243" s="30">
        <v>13</v>
      </c>
      <c r="G243" s="26">
        <v>9606</v>
      </c>
      <c r="H243" s="10">
        <v>28</v>
      </c>
      <c r="I243" s="8">
        <v>20</v>
      </c>
    </row>
    <row r="244" spans="1:9" ht="14">
      <c r="A244" s="3" t="s">
        <v>706</v>
      </c>
      <c r="B244" s="3" t="s">
        <v>707</v>
      </c>
      <c r="C244" s="3" t="s">
        <v>708</v>
      </c>
      <c r="D244" s="37" t="s">
        <v>29</v>
      </c>
      <c r="E244" s="29">
        <v>132</v>
      </c>
      <c r="F244" s="30">
        <v>312</v>
      </c>
      <c r="G244" s="26">
        <v>6397</v>
      </c>
      <c r="H244" s="10">
        <v>65</v>
      </c>
      <c r="I244" s="8">
        <v>31</v>
      </c>
    </row>
    <row r="245" spans="1:9" ht="14">
      <c r="A245" s="3" t="s">
        <v>709</v>
      </c>
      <c r="B245" s="3" t="s">
        <v>710</v>
      </c>
      <c r="C245" s="3" t="s">
        <v>711</v>
      </c>
      <c r="D245" s="37" t="s">
        <v>29</v>
      </c>
      <c r="E245" s="29">
        <v>129</v>
      </c>
      <c r="F245" s="30">
        <v>309</v>
      </c>
      <c r="G245" s="26">
        <v>5391</v>
      </c>
      <c r="H245" s="10">
        <v>65</v>
      </c>
      <c r="I245" s="8">
        <v>31</v>
      </c>
    </row>
    <row r="246" spans="1:9" ht="14">
      <c r="A246" s="3" t="s">
        <v>712</v>
      </c>
      <c r="B246" s="3" t="s">
        <v>713</v>
      </c>
      <c r="C246" s="3" t="s">
        <v>714</v>
      </c>
      <c r="D246" s="37" t="s">
        <v>29</v>
      </c>
      <c r="E246" s="29">
        <v>119</v>
      </c>
      <c r="F246" s="30">
        <v>299</v>
      </c>
      <c r="G246" s="26">
        <v>6730</v>
      </c>
      <c r="H246" s="10">
        <v>62</v>
      </c>
      <c r="I246" s="8">
        <v>31</v>
      </c>
    </row>
    <row r="247" spans="1:9" ht="14">
      <c r="A247" s="3" t="s">
        <v>715</v>
      </c>
      <c r="B247" s="3" t="s">
        <v>716</v>
      </c>
      <c r="C247" s="3" t="s">
        <v>717</v>
      </c>
      <c r="D247" s="37" t="s">
        <v>29</v>
      </c>
      <c r="E247" s="29">
        <v>109</v>
      </c>
      <c r="F247" s="30">
        <v>289</v>
      </c>
      <c r="G247" s="26">
        <v>8165</v>
      </c>
      <c r="H247" s="17" t="s">
        <v>1045</v>
      </c>
      <c r="I247" s="8">
        <v>31</v>
      </c>
    </row>
    <row r="248" spans="1:9" ht="14">
      <c r="A248" s="3" t="s">
        <v>718</v>
      </c>
      <c r="B248" s="3" t="s">
        <v>719</v>
      </c>
      <c r="C248" s="3" t="s">
        <v>720</v>
      </c>
      <c r="D248" s="37" t="s">
        <v>29</v>
      </c>
      <c r="E248" s="29">
        <v>136</v>
      </c>
      <c r="F248" s="30">
        <v>316</v>
      </c>
      <c r="G248" s="26">
        <v>5109</v>
      </c>
      <c r="H248" s="10">
        <v>65</v>
      </c>
      <c r="I248" s="8">
        <v>31</v>
      </c>
    </row>
    <row r="249" spans="1:9" ht="14">
      <c r="A249" s="3" t="s">
        <v>721</v>
      </c>
      <c r="B249" s="3" t="s">
        <v>722</v>
      </c>
      <c r="C249" s="3" t="s">
        <v>723</v>
      </c>
      <c r="D249" s="37" t="s">
        <v>13</v>
      </c>
      <c r="E249" s="29">
        <v>274</v>
      </c>
      <c r="F249" s="30">
        <v>94</v>
      </c>
      <c r="G249" s="26">
        <v>10190</v>
      </c>
      <c r="H249" s="10">
        <v>48</v>
      </c>
      <c r="I249" s="8">
        <v>37</v>
      </c>
    </row>
    <row r="250" spans="1:9" ht="14">
      <c r="A250" s="3" t="s">
        <v>724</v>
      </c>
      <c r="B250" s="3" t="s">
        <v>725</v>
      </c>
      <c r="C250" s="3" t="s">
        <v>726</v>
      </c>
      <c r="D250" s="37" t="s">
        <v>6</v>
      </c>
      <c r="E250" s="29">
        <v>325</v>
      </c>
      <c r="F250" s="30">
        <v>145</v>
      </c>
      <c r="G250" s="26">
        <v>9660</v>
      </c>
      <c r="H250" s="10">
        <v>28</v>
      </c>
      <c r="I250" s="8">
        <v>15</v>
      </c>
    </row>
    <row r="251" spans="1:9" ht="14">
      <c r="A251" s="3" t="s">
        <v>727</v>
      </c>
      <c r="B251" s="3" t="s">
        <v>728</v>
      </c>
      <c r="C251" s="3" t="s">
        <v>729</v>
      </c>
      <c r="D251" s="37" t="s">
        <v>29</v>
      </c>
      <c r="E251" s="29">
        <v>183</v>
      </c>
      <c r="F251" s="30">
        <v>3</v>
      </c>
      <c r="G251" s="26">
        <v>2886</v>
      </c>
      <c r="H251" s="10">
        <v>64</v>
      </c>
      <c r="I251" s="8">
        <v>27</v>
      </c>
    </row>
    <row r="252" spans="1:9" ht="14">
      <c r="A252" s="3" t="s">
        <v>730</v>
      </c>
      <c r="B252" s="3" t="s">
        <v>731</v>
      </c>
      <c r="C252" s="3" t="s">
        <v>732</v>
      </c>
      <c r="D252" s="37" t="s">
        <v>1028</v>
      </c>
      <c r="E252" s="29">
        <v>311</v>
      </c>
      <c r="F252" s="30">
        <v>131</v>
      </c>
      <c r="G252" s="26">
        <v>8765</v>
      </c>
      <c r="H252" s="10">
        <v>39</v>
      </c>
      <c r="I252" s="8">
        <v>20</v>
      </c>
    </row>
    <row r="253" spans="1:9" ht="14">
      <c r="A253" s="3" t="s">
        <v>733</v>
      </c>
      <c r="B253" s="3" t="s">
        <v>734</v>
      </c>
      <c r="C253" s="3" t="s">
        <v>735</v>
      </c>
      <c r="D253" s="37" t="s">
        <v>6</v>
      </c>
      <c r="E253" s="29">
        <v>352</v>
      </c>
      <c r="F253" s="30">
        <v>172</v>
      </c>
      <c r="G253" s="26">
        <v>8828</v>
      </c>
      <c r="H253" s="10">
        <v>17</v>
      </c>
      <c r="I253" s="8">
        <v>40</v>
      </c>
    </row>
    <row r="254" spans="1:9" ht="14">
      <c r="A254" s="3" t="s">
        <v>736</v>
      </c>
      <c r="B254" s="3" t="s">
        <v>737</v>
      </c>
      <c r="C254" s="3" t="s">
        <v>738</v>
      </c>
      <c r="D254" s="37" t="s">
        <v>67</v>
      </c>
      <c r="E254" s="29">
        <v>53</v>
      </c>
      <c r="F254" s="30">
        <v>233</v>
      </c>
      <c r="G254" s="26">
        <v>12364</v>
      </c>
      <c r="H254" s="10">
        <v>12</v>
      </c>
      <c r="I254" s="8">
        <v>7</v>
      </c>
    </row>
    <row r="255" spans="1:9" ht="14">
      <c r="A255" s="3" t="s">
        <v>739</v>
      </c>
      <c r="B255" s="3" t="s">
        <v>740</v>
      </c>
      <c r="C255" s="3" t="s">
        <v>741</v>
      </c>
      <c r="D255" s="37" t="s">
        <v>67</v>
      </c>
      <c r="E255" s="29">
        <v>51</v>
      </c>
      <c r="F255" s="30">
        <v>231</v>
      </c>
      <c r="G255" s="26">
        <v>13212</v>
      </c>
      <c r="H255" s="10">
        <v>11</v>
      </c>
      <c r="I255" s="8">
        <v>7</v>
      </c>
    </row>
    <row r="256" spans="1:9" ht="14">
      <c r="A256" s="3" t="s">
        <v>742</v>
      </c>
      <c r="B256" s="3" t="s">
        <v>743</v>
      </c>
      <c r="C256" s="3" t="s">
        <v>744</v>
      </c>
      <c r="D256" s="37" t="s">
        <v>67</v>
      </c>
      <c r="E256" s="29">
        <v>57</v>
      </c>
      <c r="F256" s="30">
        <v>237</v>
      </c>
      <c r="G256" s="26">
        <v>13409</v>
      </c>
      <c r="H256" s="10">
        <v>12</v>
      </c>
      <c r="I256" s="8">
        <v>7</v>
      </c>
    </row>
    <row r="257" spans="1:9" ht="14">
      <c r="A257" s="3" t="s">
        <v>745</v>
      </c>
      <c r="B257" s="3" t="s">
        <v>746</v>
      </c>
      <c r="C257" s="3" t="s">
        <v>747</v>
      </c>
      <c r="D257" s="37" t="s">
        <v>13</v>
      </c>
      <c r="E257" s="29">
        <v>297</v>
      </c>
      <c r="F257" s="30">
        <v>117</v>
      </c>
      <c r="G257" s="26">
        <v>13008</v>
      </c>
      <c r="H257" s="10">
        <v>47</v>
      </c>
      <c r="I257" s="8">
        <v>36</v>
      </c>
    </row>
    <row r="258" spans="1:9" ht="14">
      <c r="A258" s="3" t="s">
        <v>748</v>
      </c>
      <c r="B258" s="3" t="s">
        <v>749</v>
      </c>
      <c r="C258" s="3" t="s">
        <v>750</v>
      </c>
      <c r="D258" s="37" t="s">
        <v>6</v>
      </c>
      <c r="E258" s="29">
        <v>326</v>
      </c>
      <c r="F258" s="30">
        <v>146</v>
      </c>
      <c r="G258" s="26">
        <v>10039</v>
      </c>
      <c r="H258" s="10">
        <v>28</v>
      </c>
      <c r="I258" s="8">
        <v>15</v>
      </c>
    </row>
    <row r="259" spans="1:9" ht="14">
      <c r="A259" s="3" t="s">
        <v>751</v>
      </c>
      <c r="B259" s="3" t="s">
        <v>752</v>
      </c>
      <c r="C259" s="3" t="s">
        <v>753</v>
      </c>
      <c r="D259" s="37" t="s">
        <v>13</v>
      </c>
      <c r="E259" s="29">
        <v>293</v>
      </c>
      <c r="F259" s="30">
        <v>113</v>
      </c>
      <c r="G259" s="26">
        <v>12479</v>
      </c>
      <c r="H259" s="10">
        <v>47</v>
      </c>
      <c r="I259" s="8">
        <v>36</v>
      </c>
    </row>
    <row r="260" spans="1:9" ht="14">
      <c r="A260" s="3" t="s">
        <v>754</v>
      </c>
      <c r="B260" s="3" t="s">
        <v>755</v>
      </c>
      <c r="C260" s="3" t="s">
        <v>756</v>
      </c>
      <c r="D260" s="37" t="s">
        <v>13</v>
      </c>
      <c r="E260" s="29">
        <v>288</v>
      </c>
      <c r="F260" s="30">
        <v>108</v>
      </c>
      <c r="G260" s="26">
        <v>13345</v>
      </c>
      <c r="H260" s="10">
        <v>52</v>
      </c>
      <c r="I260" s="8">
        <v>36</v>
      </c>
    </row>
    <row r="261" spans="1:9" ht="14">
      <c r="A261" s="3" t="s">
        <v>757</v>
      </c>
      <c r="B261" s="3" t="s">
        <v>758</v>
      </c>
      <c r="C261" s="3" t="s">
        <v>759</v>
      </c>
      <c r="D261" s="37" t="s">
        <v>13</v>
      </c>
      <c r="E261" s="29">
        <v>297</v>
      </c>
      <c r="F261" s="30">
        <v>117</v>
      </c>
      <c r="G261" s="26">
        <v>13518</v>
      </c>
      <c r="H261" s="10">
        <v>52</v>
      </c>
      <c r="I261" s="8">
        <v>36</v>
      </c>
    </row>
    <row r="262" spans="1:9" ht="14">
      <c r="A262" s="3" t="s">
        <v>760</v>
      </c>
      <c r="B262" s="3" t="s">
        <v>761</v>
      </c>
      <c r="C262" s="3" t="s">
        <v>762</v>
      </c>
      <c r="D262" s="37" t="s">
        <v>13</v>
      </c>
      <c r="E262" s="29">
        <v>301</v>
      </c>
      <c r="F262" s="30">
        <v>121</v>
      </c>
      <c r="G262" s="26">
        <v>12152</v>
      </c>
      <c r="H262" s="10">
        <v>47</v>
      </c>
      <c r="I262" s="8">
        <v>36</v>
      </c>
    </row>
    <row r="263" spans="1:9" ht="14">
      <c r="A263" s="3" t="s">
        <v>763</v>
      </c>
      <c r="B263" s="3" t="s">
        <v>764</v>
      </c>
      <c r="C263" s="3" t="s">
        <v>1051</v>
      </c>
      <c r="D263" s="37" t="s">
        <v>13</v>
      </c>
      <c r="E263" s="29">
        <v>312</v>
      </c>
      <c r="F263" s="30">
        <v>132</v>
      </c>
      <c r="G263" s="26">
        <v>14076</v>
      </c>
      <c r="H263" s="10">
        <v>46</v>
      </c>
      <c r="I263" s="8">
        <v>35</v>
      </c>
    </row>
    <row r="264" spans="1:9" ht="14">
      <c r="A264" s="3" t="s">
        <v>765</v>
      </c>
      <c r="B264" s="3" t="s">
        <v>766</v>
      </c>
      <c r="C264" s="3" t="s">
        <v>767</v>
      </c>
      <c r="D264" s="37" t="s">
        <v>13</v>
      </c>
      <c r="E264" s="29">
        <v>307</v>
      </c>
      <c r="F264" s="30">
        <v>127</v>
      </c>
      <c r="G264" s="26">
        <v>13567</v>
      </c>
      <c r="H264" s="10">
        <v>46</v>
      </c>
      <c r="I264" s="8">
        <v>35</v>
      </c>
    </row>
    <row r="265" spans="1:9" ht="14">
      <c r="A265" s="3" t="s">
        <v>768</v>
      </c>
      <c r="B265" s="3" t="s">
        <v>769</v>
      </c>
      <c r="C265" s="3" t="s">
        <v>770</v>
      </c>
      <c r="D265" s="37" t="s">
        <v>13</v>
      </c>
      <c r="E265" s="29">
        <v>322</v>
      </c>
      <c r="F265" s="30">
        <v>142</v>
      </c>
      <c r="G265" s="26">
        <v>13633</v>
      </c>
      <c r="H265" s="10">
        <v>46</v>
      </c>
      <c r="I265" s="8">
        <v>35</v>
      </c>
    </row>
    <row r="266" spans="1:9" ht="28">
      <c r="A266" s="3" t="s">
        <v>771</v>
      </c>
      <c r="B266" s="3" t="s">
        <v>772</v>
      </c>
      <c r="C266" s="3" t="s">
        <v>773</v>
      </c>
      <c r="D266" s="37" t="s">
        <v>6</v>
      </c>
      <c r="E266" s="29">
        <v>330</v>
      </c>
      <c r="F266" s="30">
        <v>150</v>
      </c>
      <c r="G266" s="26">
        <v>7618</v>
      </c>
      <c r="H266" s="17" t="s">
        <v>1033</v>
      </c>
      <c r="I266" s="8">
        <v>16</v>
      </c>
    </row>
    <row r="267" spans="1:9" ht="14">
      <c r="A267" s="3" t="s">
        <v>774</v>
      </c>
      <c r="B267" s="3" t="s">
        <v>775</v>
      </c>
      <c r="C267" s="3" t="s">
        <v>776</v>
      </c>
      <c r="D267" s="37" t="s">
        <v>6</v>
      </c>
      <c r="E267" s="29">
        <v>329</v>
      </c>
      <c r="F267" s="30">
        <v>149</v>
      </c>
      <c r="G267" s="26">
        <v>8407</v>
      </c>
      <c r="H267" s="10">
        <v>29</v>
      </c>
      <c r="I267" s="8">
        <v>15</v>
      </c>
    </row>
    <row r="268" spans="1:9" ht="42">
      <c r="A268" s="3" t="s">
        <v>777</v>
      </c>
      <c r="B268" s="3" t="s">
        <v>778</v>
      </c>
      <c r="C268" s="3" t="s">
        <v>779</v>
      </c>
      <c r="D268" s="37" t="s">
        <v>2</v>
      </c>
      <c r="E268" s="29">
        <v>316</v>
      </c>
      <c r="F268" s="30">
        <v>136</v>
      </c>
      <c r="G268" s="26">
        <v>4320</v>
      </c>
      <c r="H268" s="17" t="s">
        <v>1032</v>
      </c>
      <c r="I268" s="18" t="s">
        <v>1031</v>
      </c>
    </row>
    <row r="269" spans="1:9" ht="14">
      <c r="A269" s="3" t="s">
        <v>780</v>
      </c>
      <c r="B269" s="3" t="s">
        <v>781</v>
      </c>
      <c r="C269" s="3" t="s">
        <v>782</v>
      </c>
      <c r="D269" s="37" t="s">
        <v>2</v>
      </c>
      <c r="E269" s="29">
        <v>299</v>
      </c>
      <c r="F269" s="30">
        <v>119</v>
      </c>
      <c r="G269" s="26">
        <v>6452</v>
      </c>
      <c r="H269" s="10">
        <v>30</v>
      </c>
      <c r="I269" s="8">
        <v>17</v>
      </c>
    </row>
    <row r="270" spans="1:9" ht="14">
      <c r="A270" s="3" t="s">
        <v>783</v>
      </c>
      <c r="B270" s="3" t="s">
        <v>784</v>
      </c>
      <c r="C270" s="3" t="s">
        <v>785</v>
      </c>
      <c r="D270" s="37" t="s">
        <v>2</v>
      </c>
      <c r="E270" s="29">
        <v>313</v>
      </c>
      <c r="F270" s="30">
        <v>133</v>
      </c>
      <c r="G270" s="26">
        <v>5224</v>
      </c>
      <c r="H270" s="17" t="s">
        <v>786</v>
      </c>
      <c r="I270" s="8">
        <v>17</v>
      </c>
    </row>
    <row r="271" spans="1:9" ht="28">
      <c r="A271" s="3" t="s">
        <v>787</v>
      </c>
      <c r="B271" s="3" t="s">
        <v>788</v>
      </c>
      <c r="C271" s="3" t="s">
        <v>789</v>
      </c>
      <c r="D271" s="37" t="s">
        <v>6</v>
      </c>
      <c r="E271" s="29">
        <v>321</v>
      </c>
      <c r="F271" s="30">
        <v>141</v>
      </c>
      <c r="G271" s="26">
        <v>8177</v>
      </c>
      <c r="H271" s="10">
        <v>29</v>
      </c>
      <c r="I271" s="8">
        <v>16</v>
      </c>
    </row>
    <row r="272" spans="1:9" ht="14">
      <c r="A272" s="3" t="s">
        <v>790</v>
      </c>
      <c r="B272" s="3" t="s">
        <v>791</v>
      </c>
      <c r="C272" s="3" t="s">
        <v>792</v>
      </c>
      <c r="D272" s="37" t="s">
        <v>67</v>
      </c>
      <c r="E272" s="29">
        <v>25</v>
      </c>
      <c r="F272" s="30">
        <v>205</v>
      </c>
      <c r="G272" s="26">
        <v>13763</v>
      </c>
      <c r="H272" s="10">
        <v>11</v>
      </c>
      <c r="I272" s="8">
        <v>8</v>
      </c>
    </row>
    <row r="273" spans="1:9" ht="14">
      <c r="A273" s="3" t="s">
        <v>793</v>
      </c>
      <c r="B273" s="3" t="s">
        <v>794</v>
      </c>
      <c r="C273" s="3" t="s">
        <v>795</v>
      </c>
      <c r="D273" s="37" t="s">
        <v>67</v>
      </c>
      <c r="E273" s="29">
        <v>49</v>
      </c>
      <c r="F273" s="30">
        <v>229</v>
      </c>
      <c r="G273" s="26">
        <v>12275</v>
      </c>
      <c r="H273" s="10">
        <v>11</v>
      </c>
      <c r="I273" s="8">
        <v>7</v>
      </c>
    </row>
    <row r="274" spans="1:9" ht="14">
      <c r="A274" s="3" t="s">
        <v>796</v>
      </c>
      <c r="B274" s="3" t="s">
        <v>797</v>
      </c>
      <c r="C274" s="3" t="s">
        <v>798</v>
      </c>
      <c r="D274" s="37" t="s">
        <v>67</v>
      </c>
      <c r="E274" s="29">
        <v>25</v>
      </c>
      <c r="F274" s="30">
        <v>205</v>
      </c>
      <c r="G274" s="26">
        <v>13709</v>
      </c>
      <c r="H274" s="10">
        <v>11</v>
      </c>
      <c r="I274" s="8">
        <v>8</v>
      </c>
    </row>
    <row r="275" spans="1:9" ht="14">
      <c r="A275" s="3" t="s">
        <v>799</v>
      </c>
      <c r="B275" s="3" t="s">
        <v>800</v>
      </c>
      <c r="C275" s="3" t="s">
        <v>801</v>
      </c>
      <c r="D275" s="37" t="s">
        <v>13</v>
      </c>
      <c r="E275" s="29">
        <v>268</v>
      </c>
      <c r="F275" s="30">
        <v>88</v>
      </c>
      <c r="G275" s="26">
        <v>14311</v>
      </c>
      <c r="H275" s="10">
        <v>57</v>
      </c>
      <c r="I275" s="8">
        <v>38</v>
      </c>
    </row>
    <row r="276" spans="1:9" ht="14">
      <c r="A276" s="3" t="s">
        <v>802</v>
      </c>
      <c r="B276" s="3" t="s">
        <v>803</v>
      </c>
      <c r="C276" s="3" t="s">
        <v>804</v>
      </c>
      <c r="D276" s="37" t="s">
        <v>29</v>
      </c>
      <c r="E276" s="29">
        <v>150</v>
      </c>
      <c r="F276" s="30">
        <v>330</v>
      </c>
      <c r="G276" s="26">
        <v>3588</v>
      </c>
      <c r="H276" s="10">
        <v>65</v>
      </c>
      <c r="I276" s="8">
        <v>27</v>
      </c>
    </row>
    <row r="277" spans="1:9" ht="14">
      <c r="A277" s="3" t="s">
        <v>805</v>
      </c>
      <c r="B277" s="3" t="s">
        <v>806</v>
      </c>
      <c r="C277" s="3" t="s">
        <v>807</v>
      </c>
      <c r="D277" s="37" t="s">
        <v>29</v>
      </c>
      <c r="E277" s="29">
        <v>130</v>
      </c>
      <c r="F277" s="30">
        <v>310</v>
      </c>
      <c r="G277" s="26">
        <v>4038</v>
      </c>
      <c r="H277" s="10">
        <v>65</v>
      </c>
      <c r="I277" s="8">
        <v>31</v>
      </c>
    </row>
    <row r="278" spans="1:9" ht="14">
      <c r="A278" s="3" t="s">
        <v>808</v>
      </c>
      <c r="B278" s="3" t="s">
        <v>809</v>
      </c>
      <c r="C278" s="3" t="s">
        <v>810</v>
      </c>
      <c r="D278" s="37" t="s">
        <v>29</v>
      </c>
      <c r="E278" s="29">
        <v>222</v>
      </c>
      <c r="F278" s="30">
        <v>42</v>
      </c>
      <c r="G278" s="26">
        <v>4210</v>
      </c>
      <c r="H278" s="10">
        <v>54</v>
      </c>
      <c r="I278" s="8">
        <v>28</v>
      </c>
    </row>
    <row r="279" spans="1:9" ht="28">
      <c r="A279" s="3" t="s">
        <v>1026</v>
      </c>
      <c r="B279" s="3" t="s">
        <v>811</v>
      </c>
      <c r="C279" s="3" t="s">
        <v>812</v>
      </c>
      <c r="D279" s="37" t="s">
        <v>67</v>
      </c>
      <c r="E279" s="29">
        <v>27</v>
      </c>
      <c r="F279" s="30">
        <v>207</v>
      </c>
      <c r="G279" s="26">
        <v>10380</v>
      </c>
      <c r="H279" s="17" t="s">
        <v>1030</v>
      </c>
      <c r="I279" s="13" t="str">
        <f>"1-5"</f>
        <v>1-5</v>
      </c>
    </row>
    <row r="280" spans="1:9" ht="14">
      <c r="A280" s="3" t="s">
        <v>813</v>
      </c>
      <c r="B280" s="3" t="s">
        <v>814</v>
      </c>
      <c r="C280" s="3" t="s">
        <v>815</v>
      </c>
      <c r="D280" s="37" t="s">
        <v>29</v>
      </c>
      <c r="E280" s="29">
        <v>185</v>
      </c>
      <c r="F280" s="30">
        <v>5</v>
      </c>
      <c r="G280" s="26">
        <v>6736</v>
      </c>
      <c r="H280" s="17" t="s">
        <v>1029</v>
      </c>
      <c r="I280" s="8">
        <v>29.3</v>
      </c>
    </row>
    <row r="281" spans="1:9" ht="14">
      <c r="A281" s="3" t="s">
        <v>816</v>
      </c>
      <c r="B281" s="3" t="s">
        <v>817</v>
      </c>
      <c r="C281" s="3" t="s">
        <v>818</v>
      </c>
      <c r="D281" s="37" t="s">
        <v>13</v>
      </c>
      <c r="E281" s="29">
        <v>215</v>
      </c>
      <c r="F281" s="30">
        <v>35</v>
      </c>
      <c r="G281" s="26">
        <v>11723</v>
      </c>
      <c r="H281" s="10">
        <v>68</v>
      </c>
      <c r="I281" s="8">
        <v>39</v>
      </c>
    </row>
    <row r="282" spans="1:9" ht="14">
      <c r="A282" s="3" t="s">
        <v>816</v>
      </c>
      <c r="B282" s="3" t="s">
        <v>819</v>
      </c>
      <c r="C282" s="3" t="s">
        <v>820</v>
      </c>
      <c r="D282" s="37" t="s">
        <v>29</v>
      </c>
      <c r="E282" s="29">
        <v>169</v>
      </c>
      <c r="F282" s="30">
        <v>349</v>
      </c>
      <c r="G282" s="26">
        <v>10192</v>
      </c>
      <c r="H282" s="10">
        <v>60</v>
      </c>
      <c r="I282" s="8">
        <v>30</v>
      </c>
    </row>
    <row r="283" spans="1:9" ht="14">
      <c r="A283" s="3" t="s">
        <v>821</v>
      </c>
      <c r="B283" s="3" t="s">
        <v>822</v>
      </c>
      <c r="C283" s="3" t="s">
        <v>823</v>
      </c>
      <c r="D283" s="37" t="s">
        <v>29</v>
      </c>
      <c r="E283" s="29">
        <v>228</v>
      </c>
      <c r="F283" s="30">
        <v>48</v>
      </c>
      <c r="G283" s="26">
        <v>6938</v>
      </c>
      <c r="H283" s="10">
        <v>54</v>
      </c>
      <c r="I283" s="8">
        <v>29</v>
      </c>
    </row>
    <row r="284" spans="1:9" ht="14">
      <c r="A284" s="3" t="s">
        <v>824</v>
      </c>
      <c r="B284" s="3" t="s">
        <v>825</v>
      </c>
      <c r="C284" s="3" t="s">
        <v>826</v>
      </c>
      <c r="D284" s="37" t="s">
        <v>29</v>
      </c>
      <c r="E284" s="29">
        <v>162</v>
      </c>
      <c r="F284" s="30">
        <v>342</v>
      </c>
      <c r="G284" s="26">
        <v>7731</v>
      </c>
      <c r="H284" s="10">
        <v>60</v>
      </c>
      <c r="I284" s="8">
        <v>30</v>
      </c>
    </row>
    <row r="285" spans="1:9" ht="14">
      <c r="A285" s="3" t="s">
        <v>827</v>
      </c>
      <c r="B285" s="3" t="s">
        <v>828</v>
      </c>
      <c r="C285" s="3" t="s">
        <v>829</v>
      </c>
      <c r="D285" s="37" t="s">
        <v>29</v>
      </c>
      <c r="E285" s="29">
        <v>161</v>
      </c>
      <c r="F285" s="30">
        <v>341</v>
      </c>
      <c r="G285" s="26">
        <v>6144</v>
      </c>
      <c r="H285" s="10">
        <v>56</v>
      </c>
      <c r="I285" s="8">
        <v>30</v>
      </c>
    </row>
    <row r="286" spans="1:9" ht="14">
      <c r="A286" s="3" t="s">
        <v>830</v>
      </c>
      <c r="B286" s="3" t="s">
        <v>831</v>
      </c>
      <c r="C286" s="3" t="s">
        <v>832</v>
      </c>
      <c r="D286" s="37" t="s">
        <v>29</v>
      </c>
      <c r="E286" s="29">
        <v>154</v>
      </c>
      <c r="F286" s="30">
        <v>334</v>
      </c>
      <c r="G286" s="26">
        <v>7760</v>
      </c>
      <c r="H286" s="10">
        <v>60</v>
      </c>
      <c r="I286" s="8">
        <v>32</v>
      </c>
    </row>
    <row r="287" spans="1:9" ht="14">
      <c r="A287" s="3" t="s">
        <v>833</v>
      </c>
      <c r="B287" s="3" t="s">
        <v>834</v>
      </c>
      <c r="C287" s="3" t="s">
        <v>835</v>
      </c>
      <c r="D287" s="37" t="s">
        <v>29</v>
      </c>
      <c r="E287" s="29">
        <v>168</v>
      </c>
      <c r="F287" s="30">
        <v>348</v>
      </c>
      <c r="G287" s="26">
        <v>5817</v>
      </c>
      <c r="H287" s="10">
        <v>55</v>
      </c>
      <c r="I287" s="8">
        <v>30</v>
      </c>
    </row>
    <row r="288" spans="1:9" ht="14">
      <c r="A288" s="3" t="s">
        <v>836</v>
      </c>
      <c r="B288" s="3" t="s">
        <v>837</v>
      </c>
      <c r="C288" s="3" t="s">
        <v>838</v>
      </c>
      <c r="D288" s="37" t="s">
        <v>29</v>
      </c>
      <c r="E288" s="29">
        <v>221</v>
      </c>
      <c r="F288" s="30">
        <v>41</v>
      </c>
      <c r="G288" s="26">
        <v>6216</v>
      </c>
      <c r="H288" s="10">
        <v>54</v>
      </c>
      <c r="I288" s="8">
        <v>29</v>
      </c>
    </row>
    <row r="289" spans="1:9" ht="14">
      <c r="A289" s="3" t="s">
        <v>839</v>
      </c>
      <c r="B289" s="3" t="s">
        <v>840</v>
      </c>
      <c r="C289" s="3" t="s">
        <v>841</v>
      </c>
      <c r="D289" s="37" t="s">
        <v>67</v>
      </c>
      <c r="E289" s="29">
        <v>25</v>
      </c>
      <c r="F289" s="30">
        <v>205</v>
      </c>
      <c r="G289" s="26">
        <v>13590</v>
      </c>
      <c r="H289" s="10">
        <v>11</v>
      </c>
      <c r="I289" s="8">
        <v>8</v>
      </c>
    </row>
    <row r="290" spans="1:9" ht="14">
      <c r="A290" s="3" t="s">
        <v>842</v>
      </c>
      <c r="B290" s="3" t="s">
        <v>843</v>
      </c>
      <c r="C290" s="3" t="s">
        <v>844</v>
      </c>
      <c r="D290" s="37" t="s">
        <v>67</v>
      </c>
      <c r="E290" s="29">
        <v>25</v>
      </c>
      <c r="F290" s="30">
        <v>205</v>
      </c>
      <c r="G290" s="26">
        <v>13776</v>
      </c>
      <c r="H290" s="10">
        <v>11</v>
      </c>
      <c r="I290" s="8">
        <v>8</v>
      </c>
    </row>
    <row r="291" spans="1:9" ht="14">
      <c r="A291" s="3" t="s">
        <v>845</v>
      </c>
      <c r="B291" s="3" t="s">
        <v>846</v>
      </c>
      <c r="C291" s="3" t="s">
        <v>847</v>
      </c>
      <c r="D291" s="37" t="s">
        <v>67</v>
      </c>
      <c r="E291" s="29">
        <v>27</v>
      </c>
      <c r="F291" s="30">
        <v>207</v>
      </c>
      <c r="G291" s="26">
        <v>13515</v>
      </c>
      <c r="H291" s="10">
        <v>11</v>
      </c>
      <c r="I291" s="8">
        <v>8</v>
      </c>
    </row>
    <row r="292" spans="1:9" ht="14">
      <c r="A292" s="3" t="s">
        <v>848</v>
      </c>
      <c r="B292" s="3" t="s">
        <v>849</v>
      </c>
      <c r="C292" s="3" t="s">
        <v>850</v>
      </c>
      <c r="D292" s="37" t="s">
        <v>67</v>
      </c>
      <c r="E292" s="29">
        <v>32</v>
      </c>
      <c r="F292" s="30">
        <v>212</v>
      </c>
      <c r="G292" s="26">
        <v>12822</v>
      </c>
      <c r="H292" s="10">
        <v>11</v>
      </c>
      <c r="I292" s="8">
        <v>8</v>
      </c>
    </row>
    <row r="293" spans="1:9" ht="14">
      <c r="A293" s="3" t="s">
        <v>851</v>
      </c>
      <c r="B293" s="3" t="s">
        <v>852</v>
      </c>
      <c r="C293" s="3" t="s">
        <v>853</v>
      </c>
      <c r="D293" s="37" t="s">
        <v>29</v>
      </c>
      <c r="E293" s="29">
        <v>111</v>
      </c>
      <c r="F293" s="30">
        <v>291</v>
      </c>
      <c r="G293" s="26">
        <v>11630</v>
      </c>
      <c r="H293" s="10">
        <v>63</v>
      </c>
      <c r="I293" s="8">
        <v>32</v>
      </c>
    </row>
    <row r="294" spans="1:9" ht="14">
      <c r="A294" s="3" t="s">
        <v>851</v>
      </c>
      <c r="B294" s="3" t="s">
        <v>854</v>
      </c>
      <c r="C294" s="3" t="s">
        <v>855</v>
      </c>
      <c r="D294" s="37" t="s">
        <v>29</v>
      </c>
      <c r="E294" s="29">
        <v>108</v>
      </c>
      <c r="F294" s="30">
        <v>288</v>
      </c>
      <c r="G294" s="26">
        <v>12060</v>
      </c>
      <c r="H294" s="10">
        <v>63</v>
      </c>
      <c r="I294" s="8">
        <v>32</v>
      </c>
    </row>
    <row r="295" spans="1:9" ht="14">
      <c r="A295" s="3" t="s">
        <v>856</v>
      </c>
      <c r="B295" s="3" t="s">
        <v>857</v>
      </c>
      <c r="C295" s="3" t="s">
        <v>858</v>
      </c>
      <c r="D295" s="37" t="s">
        <v>133</v>
      </c>
      <c r="E295" s="29">
        <v>147</v>
      </c>
      <c r="F295" s="30">
        <v>327</v>
      </c>
      <c r="G295" s="26">
        <v>17689</v>
      </c>
      <c r="H295" s="10">
        <v>16</v>
      </c>
      <c r="I295" s="8">
        <v>13</v>
      </c>
    </row>
    <row r="296" spans="1:9" ht="14">
      <c r="A296" s="3" t="s">
        <v>859</v>
      </c>
      <c r="B296" s="3" t="s">
        <v>860</v>
      </c>
      <c r="C296" s="3" t="s">
        <v>861</v>
      </c>
      <c r="D296" s="37" t="s">
        <v>133</v>
      </c>
      <c r="E296" s="29">
        <v>187</v>
      </c>
      <c r="F296" s="30">
        <v>7</v>
      </c>
      <c r="G296" s="26">
        <v>17933</v>
      </c>
      <c r="H296" s="10">
        <v>73</v>
      </c>
      <c r="I296" s="8">
        <v>13</v>
      </c>
    </row>
    <row r="297" spans="1:9" ht="14">
      <c r="A297" s="3" t="s">
        <v>862</v>
      </c>
      <c r="B297" s="3" t="s">
        <v>863</v>
      </c>
      <c r="C297" s="3" t="s">
        <v>864</v>
      </c>
      <c r="D297" s="37" t="s">
        <v>133</v>
      </c>
      <c r="E297" s="29">
        <v>174</v>
      </c>
      <c r="F297" s="30">
        <v>354</v>
      </c>
      <c r="G297" s="26">
        <v>17256</v>
      </c>
      <c r="H297" s="10">
        <v>73</v>
      </c>
      <c r="I297" s="8">
        <v>13</v>
      </c>
    </row>
    <row r="298" spans="1:9" ht="14">
      <c r="A298" s="3" t="s">
        <v>859</v>
      </c>
      <c r="B298" s="3" t="s">
        <v>865</v>
      </c>
      <c r="C298" s="3" t="s">
        <v>866</v>
      </c>
      <c r="D298" s="37" t="s">
        <v>133</v>
      </c>
      <c r="E298" s="29">
        <v>198</v>
      </c>
      <c r="F298" s="30">
        <v>18</v>
      </c>
      <c r="G298" s="26">
        <v>17440</v>
      </c>
      <c r="H298" s="10">
        <v>73</v>
      </c>
      <c r="I298" s="8">
        <v>13</v>
      </c>
    </row>
    <row r="299" spans="1:9" ht="28">
      <c r="A299" s="3" t="s">
        <v>1008</v>
      </c>
      <c r="B299" s="3" t="s">
        <v>867</v>
      </c>
      <c r="C299" s="3" t="s">
        <v>868</v>
      </c>
      <c r="D299" s="37" t="s">
        <v>133</v>
      </c>
      <c r="E299" s="29">
        <v>163</v>
      </c>
      <c r="F299" s="30">
        <v>343</v>
      </c>
      <c r="G299" s="26">
        <v>16807</v>
      </c>
      <c r="H299" s="10">
        <v>73</v>
      </c>
      <c r="I299" s="8">
        <v>13</v>
      </c>
    </row>
    <row r="300" spans="1:9" ht="14">
      <c r="A300" s="3" t="s">
        <v>869</v>
      </c>
      <c r="B300" s="3" t="s">
        <v>870</v>
      </c>
      <c r="C300" s="3" t="s">
        <v>871</v>
      </c>
      <c r="D300" s="37" t="s">
        <v>67</v>
      </c>
      <c r="E300" s="29">
        <v>21</v>
      </c>
      <c r="F300" s="30">
        <v>201</v>
      </c>
      <c r="G300" s="26">
        <v>12075</v>
      </c>
      <c r="H300" s="10">
        <v>11</v>
      </c>
      <c r="I300" s="8">
        <v>5</v>
      </c>
    </row>
    <row r="301" spans="1:9" ht="14">
      <c r="A301" s="3" t="s">
        <v>872</v>
      </c>
      <c r="B301" s="3" t="s">
        <v>873</v>
      </c>
      <c r="C301" s="3" t="s">
        <v>874</v>
      </c>
      <c r="D301" s="37" t="s">
        <v>13</v>
      </c>
      <c r="E301" s="29">
        <v>250</v>
      </c>
      <c r="F301" s="30">
        <v>70</v>
      </c>
      <c r="G301" s="26">
        <v>8453</v>
      </c>
      <c r="H301" s="10">
        <v>41</v>
      </c>
      <c r="I301" s="8">
        <v>39</v>
      </c>
    </row>
    <row r="302" spans="1:9" ht="14">
      <c r="A302" s="3" t="s">
        <v>875</v>
      </c>
      <c r="B302" s="3" t="s">
        <v>876</v>
      </c>
      <c r="C302" s="3" t="s">
        <v>877</v>
      </c>
      <c r="D302" s="37" t="s">
        <v>2</v>
      </c>
      <c r="E302" s="29">
        <v>247</v>
      </c>
      <c r="F302" s="30">
        <v>67</v>
      </c>
      <c r="G302" s="26">
        <v>2849</v>
      </c>
      <c r="H302" s="10">
        <v>44</v>
      </c>
      <c r="I302" s="8">
        <v>24</v>
      </c>
    </row>
    <row r="303" spans="1:9" ht="14">
      <c r="A303" s="3" t="s">
        <v>878</v>
      </c>
      <c r="B303" s="3" t="s">
        <v>879</v>
      </c>
      <c r="C303" s="3" t="s">
        <v>880</v>
      </c>
      <c r="D303" s="37" t="s">
        <v>2</v>
      </c>
      <c r="E303" s="29">
        <v>281</v>
      </c>
      <c r="F303" s="30">
        <v>101</v>
      </c>
      <c r="G303" s="26">
        <v>5868</v>
      </c>
      <c r="H303" s="10">
        <v>41</v>
      </c>
      <c r="I303" s="8">
        <v>22</v>
      </c>
    </row>
    <row r="304" spans="1:9" ht="14">
      <c r="A304" s="3" t="s">
        <v>881</v>
      </c>
      <c r="B304" s="3" t="s">
        <v>882</v>
      </c>
      <c r="C304" s="3" t="s">
        <v>883</v>
      </c>
      <c r="D304" s="37" t="s">
        <v>2</v>
      </c>
      <c r="E304" s="29">
        <v>250</v>
      </c>
      <c r="F304" s="30">
        <v>70</v>
      </c>
      <c r="G304" s="26">
        <v>5384</v>
      </c>
      <c r="H304" s="10">
        <v>49</v>
      </c>
      <c r="I304" s="8">
        <v>26</v>
      </c>
    </row>
    <row r="305" spans="1:9" ht="14">
      <c r="A305" s="3" t="s">
        <v>884</v>
      </c>
      <c r="B305" s="3" t="s">
        <v>885</v>
      </c>
      <c r="C305" s="3" t="s">
        <v>886</v>
      </c>
      <c r="D305" s="37" t="s">
        <v>2</v>
      </c>
      <c r="E305" s="29">
        <v>266</v>
      </c>
      <c r="F305" s="30">
        <v>86</v>
      </c>
      <c r="G305" s="26">
        <v>7507</v>
      </c>
      <c r="H305" s="10">
        <v>41</v>
      </c>
      <c r="I305" s="8">
        <v>22</v>
      </c>
    </row>
    <row r="306" spans="1:9" ht="14">
      <c r="A306" s="3" t="s">
        <v>887</v>
      </c>
      <c r="B306" s="3" t="s">
        <v>888</v>
      </c>
      <c r="C306" s="3" t="s">
        <v>889</v>
      </c>
      <c r="D306" s="37" t="s">
        <v>67</v>
      </c>
      <c r="E306" s="29">
        <v>55</v>
      </c>
      <c r="F306" s="30">
        <v>235</v>
      </c>
      <c r="G306" s="26">
        <v>11347</v>
      </c>
      <c r="H306" s="10">
        <v>10</v>
      </c>
      <c r="I306" s="8">
        <v>6</v>
      </c>
    </row>
    <row r="307" spans="1:9" ht="14">
      <c r="A307" s="3" t="s">
        <v>890</v>
      </c>
      <c r="B307" s="3" t="s">
        <v>891</v>
      </c>
      <c r="C307" s="3" t="s">
        <v>892</v>
      </c>
      <c r="D307" s="37" t="s">
        <v>67</v>
      </c>
      <c r="E307" s="29">
        <v>64</v>
      </c>
      <c r="F307" s="30">
        <v>244</v>
      </c>
      <c r="G307" s="26">
        <v>10389</v>
      </c>
      <c r="H307" s="10">
        <v>10</v>
      </c>
      <c r="I307" s="8">
        <v>6</v>
      </c>
    </row>
    <row r="308" spans="1:9" ht="14">
      <c r="A308" s="3" t="s">
        <v>893</v>
      </c>
      <c r="B308" s="3" t="s">
        <v>894</v>
      </c>
      <c r="C308" s="3" t="s">
        <v>895</v>
      </c>
      <c r="D308" s="37" t="s">
        <v>13</v>
      </c>
      <c r="E308" s="29">
        <v>315</v>
      </c>
      <c r="F308" s="30">
        <v>135</v>
      </c>
      <c r="G308" s="26">
        <v>13318</v>
      </c>
      <c r="H308" s="10">
        <v>46</v>
      </c>
      <c r="I308" s="8">
        <v>35</v>
      </c>
    </row>
    <row r="309" spans="1:9" ht="14">
      <c r="A309" s="3" t="s">
        <v>896</v>
      </c>
      <c r="B309" s="3" t="s">
        <v>897</v>
      </c>
      <c r="C309" s="3" t="s">
        <v>898</v>
      </c>
      <c r="D309" s="37" t="s">
        <v>2</v>
      </c>
      <c r="E309" s="29">
        <v>241</v>
      </c>
      <c r="F309" s="30">
        <v>61</v>
      </c>
      <c r="G309" s="26">
        <v>4368</v>
      </c>
      <c r="H309" s="10">
        <v>49</v>
      </c>
      <c r="I309" s="8">
        <v>26</v>
      </c>
    </row>
    <row r="310" spans="1:9" ht="14">
      <c r="A310" s="3" t="s">
        <v>899</v>
      </c>
      <c r="B310" s="3" t="s">
        <v>900</v>
      </c>
      <c r="C310" s="3" t="s">
        <v>901</v>
      </c>
      <c r="D310" s="37" t="s">
        <v>2</v>
      </c>
      <c r="E310" s="29">
        <v>252</v>
      </c>
      <c r="F310" s="30">
        <v>72</v>
      </c>
      <c r="G310" s="26">
        <v>4116</v>
      </c>
      <c r="H310" s="10">
        <v>49</v>
      </c>
      <c r="I310" s="8">
        <v>26</v>
      </c>
    </row>
    <row r="311" spans="1:9" ht="14">
      <c r="A311" s="3" t="s">
        <v>902</v>
      </c>
      <c r="B311" s="3" t="s">
        <v>903</v>
      </c>
      <c r="C311" s="3" t="s">
        <v>904</v>
      </c>
      <c r="D311" s="37" t="s">
        <v>2</v>
      </c>
      <c r="E311" s="29">
        <v>246</v>
      </c>
      <c r="F311" s="30">
        <v>66</v>
      </c>
      <c r="G311" s="26">
        <v>2882</v>
      </c>
      <c r="H311" s="10">
        <v>44</v>
      </c>
      <c r="I311" s="8">
        <v>24</v>
      </c>
    </row>
    <row r="312" spans="1:9" ht="14">
      <c r="A312" s="3" t="s">
        <v>905</v>
      </c>
      <c r="B312" s="3" t="s">
        <v>906</v>
      </c>
      <c r="C312" s="3" t="s">
        <v>907</v>
      </c>
      <c r="D312" s="37" t="s">
        <v>2</v>
      </c>
      <c r="E312" s="29">
        <v>256</v>
      </c>
      <c r="F312" s="30">
        <v>76</v>
      </c>
      <c r="G312" s="26">
        <v>4757</v>
      </c>
      <c r="H312" s="10">
        <v>49</v>
      </c>
      <c r="I312" s="8">
        <v>26</v>
      </c>
    </row>
    <row r="313" spans="1:9" ht="14">
      <c r="A313" s="3" t="s">
        <v>908</v>
      </c>
      <c r="B313" s="3" t="s">
        <v>909</v>
      </c>
      <c r="C313" s="3" t="s">
        <v>910</v>
      </c>
      <c r="D313" s="37" t="s">
        <v>2</v>
      </c>
      <c r="E313" s="29">
        <v>290</v>
      </c>
      <c r="F313" s="30">
        <v>110</v>
      </c>
      <c r="G313" s="26">
        <v>6727</v>
      </c>
      <c r="H313" s="10">
        <v>40</v>
      </c>
      <c r="I313" s="8">
        <v>21</v>
      </c>
    </row>
    <row r="314" spans="1:9" ht="14">
      <c r="A314" s="3" t="s">
        <v>911</v>
      </c>
      <c r="B314" s="3" t="s">
        <v>912</v>
      </c>
      <c r="C314" s="3" t="s">
        <v>913</v>
      </c>
      <c r="D314" s="37" t="s">
        <v>29</v>
      </c>
      <c r="E314" s="29">
        <v>223</v>
      </c>
      <c r="F314" s="30">
        <v>43</v>
      </c>
      <c r="G314" s="26">
        <v>5720</v>
      </c>
      <c r="H314" s="17" t="s">
        <v>1025</v>
      </c>
      <c r="I314" s="8">
        <v>28</v>
      </c>
    </row>
    <row r="315" spans="1:9" ht="14">
      <c r="A315" s="3" t="s">
        <v>914</v>
      </c>
      <c r="B315" s="3" t="s">
        <v>915</v>
      </c>
      <c r="C315" s="3" t="s">
        <v>916</v>
      </c>
      <c r="D315" s="37" t="s">
        <v>2</v>
      </c>
      <c r="E315" s="29">
        <v>300</v>
      </c>
      <c r="F315" s="30">
        <v>120</v>
      </c>
      <c r="G315" s="26">
        <v>8353</v>
      </c>
      <c r="H315" s="10">
        <v>39</v>
      </c>
      <c r="I315" s="8">
        <v>21</v>
      </c>
    </row>
    <row r="316" spans="1:9" ht="14">
      <c r="A316" s="3" t="s">
        <v>917</v>
      </c>
      <c r="B316" s="3" t="s">
        <v>918</v>
      </c>
      <c r="C316" s="3" t="s">
        <v>919</v>
      </c>
      <c r="D316" s="37" t="s">
        <v>29</v>
      </c>
      <c r="E316" s="29">
        <v>148</v>
      </c>
      <c r="F316" s="30">
        <v>328</v>
      </c>
      <c r="G316" s="26">
        <v>6661</v>
      </c>
      <c r="H316" s="10">
        <v>56</v>
      </c>
      <c r="I316" s="8">
        <v>32</v>
      </c>
    </row>
    <row r="317" spans="1:9" ht="14">
      <c r="A317" s="3" t="s">
        <v>920</v>
      </c>
      <c r="B317" s="3" t="s">
        <v>921</v>
      </c>
      <c r="C317" s="3" t="s">
        <v>922</v>
      </c>
      <c r="D317" s="37" t="s">
        <v>2</v>
      </c>
      <c r="E317" s="29">
        <v>305</v>
      </c>
      <c r="F317" s="30">
        <v>125</v>
      </c>
      <c r="G317" s="26">
        <v>8901</v>
      </c>
      <c r="H317" s="10">
        <v>39</v>
      </c>
      <c r="I317" s="8">
        <v>20</v>
      </c>
    </row>
    <row r="318" spans="1:9" ht="14">
      <c r="A318" s="3" t="s">
        <v>923</v>
      </c>
      <c r="B318" s="3" t="s">
        <v>924</v>
      </c>
      <c r="C318" s="3" t="s">
        <v>925</v>
      </c>
      <c r="D318" s="37" t="s">
        <v>6</v>
      </c>
      <c r="E318" s="29">
        <v>329</v>
      </c>
      <c r="F318" s="30">
        <v>149</v>
      </c>
      <c r="G318" s="26">
        <v>8096</v>
      </c>
      <c r="H318" s="10">
        <v>29</v>
      </c>
      <c r="I318" s="8">
        <v>15</v>
      </c>
    </row>
    <row r="319" spans="1:9" ht="14" customHeight="1">
      <c r="A319" s="3" t="s">
        <v>926</v>
      </c>
      <c r="B319" s="3" t="s">
        <v>927</v>
      </c>
      <c r="C319" s="3" t="s">
        <v>928</v>
      </c>
      <c r="D319" s="37" t="s">
        <v>67</v>
      </c>
      <c r="E319" s="29">
        <v>51</v>
      </c>
      <c r="F319" s="30">
        <v>231</v>
      </c>
      <c r="G319" s="26">
        <v>12902</v>
      </c>
      <c r="H319" s="10">
        <v>11</v>
      </c>
      <c r="I319" s="8">
        <v>7</v>
      </c>
    </row>
    <row r="320" spans="1:9" ht="14">
      <c r="A320" s="3" t="s">
        <v>929</v>
      </c>
      <c r="B320" s="3" t="s">
        <v>930</v>
      </c>
      <c r="C320" s="3" t="s">
        <v>931</v>
      </c>
      <c r="D320" s="37" t="s">
        <v>6</v>
      </c>
      <c r="E320" s="29">
        <v>318</v>
      </c>
      <c r="F320" s="30">
        <v>138</v>
      </c>
      <c r="G320" s="26">
        <v>8888</v>
      </c>
      <c r="H320" s="10">
        <v>28</v>
      </c>
      <c r="I320" s="8">
        <v>20</v>
      </c>
    </row>
    <row r="321" spans="1:9" ht="14">
      <c r="A321" s="3" t="s">
        <v>932</v>
      </c>
      <c r="B321" s="3" t="s">
        <v>933</v>
      </c>
      <c r="C321" s="3" t="s">
        <v>934</v>
      </c>
      <c r="D321" s="37" t="s">
        <v>67</v>
      </c>
      <c r="E321" s="29">
        <v>52</v>
      </c>
      <c r="F321" s="30">
        <v>232</v>
      </c>
      <c r="G321" s="26">
        <v>12521</v>
      </c>
      <c r="H321" s="10">
        <v>11</v>
      </c>
      <c r="I321" s="8">
        <v>7</v>
      </c>
    </row>
    <row r="322" spans="1:9" ht="14">
      <c r="A322" s="3" t="s">
        <v>935</v>
      </c>
      <c r="B322" s="3" t="s">
        <v>936</v>
      </c>
      <c r="C322" s="3" t="s">
        <v>937</v>
      </c>
      <c r="D322" s="37" t="s">
        <v>6</v>
      </c>
      <c r="E322" s="29">
        <v>321</v>
      </c>
      <c r="F322" s="30">
        <v>141</v>
      </c>
      <c r="G322" s="26">
        <v>9178</v>
      </c>
      <c r="H322" s="10">
        <v>28</v>
      </c>
      <c r="I322" s="8">
        <v>15</v>
      </c>
    </row>
    <row r="323" spans="1:9" ht="14">
      <c r="A323" s="3" t="s">
        <v>938</v>
      </c>
      <c r="B323" s="3" t="s">
        <v>939</v>
      </c>
      <c r="C323" s="3" t="s">
        <v>940</v>
      </c>
      <c r="D323" s="37" t="s">
        <v>133</v>
      </c>
      <c r="E323" s="29">
        <v>34</v>
      </c>
      <c r="F323" s="30">
        <v>214</v>
      </c>
      <c r="G323" s="26">
        <v>14202</v>
      </c>
      <c r="H323" s="10">
        <v>12</v>
      </c>
      <c r="I323" s="8">
        <v>9</v>
      </c>
    </row>
    <row r="324" spans="1:9" ht="14">
      <c r="A324" s="3" t="s">
        <v>941</v>
      </c>
      <c r="B324" s="3" t="s">
        <v>942</v>
      </c>
      <c r="C324" s="3" t="s">
        <v>943</v>
      </c>
      <c r="D324" s="37" t="s">
        <v>67</v>
      </c>
      <c r="E324" s="29">
        <v>34</v>
      </c>
      <c r="F324" s="30">
        <v>214</v>
      </c>
      <c r="G324" s="26">
        <v>14019</v>
      </c>
      <c r="H324" s="10">
        <v>11</v>
      </c>
      <c r="I324" s="8">
        <v>8</v>
      </c>
    </row>
    <row r="325" spans="1:9" ht="14">
      <c r="A325" s="3" t="s">
        <v>944</v>
      </c>
      <c r="B325" s="3" t="s">
        <v>945</v>
      </c>
      <c r="C325" s="3" t="s">
        <v>946</v>
      </c>
      <c r="D325" s="37" t="s">
        <v>13</v>
      </c>
      <c r="E325" s="29">
        <v>265</v>
      </c>
      <c r="F325" s="30">
        <v>85</v>
      </c>
      <c r="G325" s="26">
        <v>12788</v>
      </c>
      <c r="H325" s="10">
        <v>53</v>
      </c>
      <c r="I325" s="8">
        <v>38</v>
      </c>
    </row>
    <row r="326" spans="1:9" ht="14">
      <c r="A326" s="3" t="s">
        <v>947</v>
      </c>
      <c r="B326" s="3" t="s">
        <v>948</v>
      </c>
      <c r="C326" s="3" t="s">
        <v>949</v>
      </c>
      <c r="D326" s="37" t="s">
        <v>6</v>
      </c>
      <c r="E326" s="29">
        <v>318</v>
      </c>
      <c r="F326" s="30">
        <v>138</v>
      </c>
      <c r="G326" s="26">
        <v>9328</v>
      </c>
      <c r="H326" s="10">
        <v>28</v>
      </c>
      <c r="I326" s="8">
        <v>15</v>
      </c>
    </row>
    <row r="327" spans="1:9" ht="14">
      <c r="A327" s="3" t="s">
        <v>950</v>
      </c>
      <c r="B327" s="3" t="s">
        <v>951</v>
      </c>
      <c r="C327" s="3" t="s">
        <v>952</v>
      </c>
      <c r="D327" s="37" t="s">
        <v>6</v>
      </c>
      <c r="E327" s="29">
        <v>320</v>
      </c>
      <c r="F327" s="30">
        <v>140</v>
      </c>
      <c r="G327" s="26">
        <v>9380</v>
      </c>
      <c r="H327" s="10">
        <v>28</v>
      </c>
      <c r="I327" s="8">
        <v>15</v>
      </c>
    </row>
    <row r="328" spans="1:9" ht="14">
      <c r="A328" s="3" t="s">
        <v>953</v>
      </c>
      <c r="B328" s="3" t="s">
        <v>954</v>
      </c>
      <c r="C328" s="3" t="s">
        <v>955</v>
      </c>
      <c r="D328" s="37" t="s">
        <v>13</v>
      </c>
      <c r="E328" s="29">
        <v>284</v>
      </c>
      <c r="F328" s="30">
        <v>104</v>
      </c>
      <c r="G328" s="26">
        <v>11335</v>
      </c>
      <c r="H328" s="10">
        <v>48</v>
      </c>
      <c r="I328" s="8">
        <v>34</v>
      </c>
    </row>
    <row r="329" spans="1:9" ht="14">
      <c r="A329" s="3" t="s">
        <v>956</v>
      </c>
      <c r="B329" s="3" t="s">
        <v>957</v>
      </c>
      <c r="C329" s="3" t="s">
        <v>958</v>
      </c>
      <c r="D329" s="37" t="s">
        <v>6</v>
      </c>
      <c r="E329" s="29">
        <v>319</v>
      </c>
      <c r="F329" s="30">
        <v>139</v>
      </c>
      <c r="G329" s="26">
        <v>9501</v>
      </c>
      <c r="H329" s="10">
        <v>28</v>
      </c>
      <c r="I329" s="8">
        <v>15</v>
      </c>
    </row>
    <row r="330" spans="1:9" ht="14">
      <c r="A330" s="3" t="s">
        <v>959</v>
      </c>
      <c r="B330" s="3" t="s">
        <v>960</v>
      </c>
      <c r="C330" s="3" t="s">
        <v>961</v>
      </c>
      <c r="D330" s="37" t="s">
        <v>6</v>
      </c>
      <c r="E330" s="29">
        <v>332</v>
      </c>
      <c r="F330" s="30">
        <v>152</v>
      </c>
      <c r="G330" s="26">
        <v>11283</v>
      </c>
      <c r="H330" s="10">
        <v>37</v>
      </c>
      <c r="I330" s="8">
        <v>14</v>
      </c>
    </row>
    <row r="331" spans="1:9" ht="14">
      <c r="A331" s="3" t="s">
        <v>962</v>
      </c>
      <c r="B331" s="12" t="s">
        <v>1007</v>
      </c>
      <c r="C331" s="3" t="s">
        <v>963</v>
      </c>
      <c r="D331" s="37" t="s">
        <v>2</v>
      </c>
      <c r="E331" s="29">
        <v>307</v>
      </c>
      <c r="F331" s="30">
        <v>127</v>
      </c>
      <c r="G331" s="26">
        <v>9090</v>
      </c>
      <c r="H331" s="10">
        <v>39</v>
      </c>
      <c r="I331" s="8">
        <v>20</v>
      </c>
    </row>
    <row r="332" spans="1:9" ht="14">
      <c r="A332" s="3" t="s">
        <v>964</v>
      </c>
      <c r="B332" s="3" t="s">
        <v>965</v>
      </c>
      <c r="C332" s="3" t="s">
        <v>966</v>
      </c>
      <c r="D332" s="37" t="s">
        <v>13</v>
      </c>
      <c r="E332" s="29">
        <v>293</v>
      </c>
      <c r="F332" s="30">
        <v>113</v>
      </c>
      <c r="G332" s="26">
        <v>15968</v>
      </c>
      <c r="H332" s="10">
        <v>66</v>
      </c>
      <c r="I332" s="8">
        <v>36</v>
      </c>
    </row>
    <row r="333" spans="1:9" ht="14">
      <c r="A333" s="3" t="s">
        <v>967</v>
      </c>
      <c r="B333" s="3" t="s">
        <v>968</v>
      </c>
      <c r="C333" s="3" t="s">
        <v>969</v>
      </c>
      <c r="D333" s="37" t="s">
        <v>13</v>
      </c>
      <c r="E333" s="29">
        <v>312</v>
      </c>
      <c r="F333" s="30">
        <v>132</v>
      </c>
      <c r="G333" s="26">
        <v>15942</v>
      </c>
      <c r="H333" s="10">
        <v>66</v>
      </c>
      <c r="I333" s="8">
        <v>36</v>
      </c>
    </row>
    <row r="334" spans="1:9" ht="14">
      <c r="A334" s="3" t="s">
        <v>970</v>
      </c>
      <c r="B334" s="3" t="s">
        <v>971</v>
      </c>
      <c r="C334" s="3" t="s">
        <v>972</v>
      </c>
      <c r="D334" s="37" t="s">
        <v>13</v>
      </c>
      <c r="E334" s="29">
        <v>257</v>
      </c>
      <c r="F334" s="30">
        <v>77</v>
      </c>
      <c r="G334" s="26">
        <v>17485</v>
      </c>
      <c r="H334" s="10">
        <v>66</v>
      </c>
      <c r="I334" s="8">
        <v>38</v>
      </c>
    </row>
    <row r="335" spans="1:9" ht="14">
      <c r="A335" s="3" t="s">
        <v>973</v>
      </c>
      <c r="B335" s="3" t="s">
        <v>974</v>
      </c>
      <c r="C335" s="3" t="s">
        <v>975</v>
      </c>
      <c r="D335" s="37" t="s">
        <v>67</v>
      </c>
      <c r="E335" s="29">
        <v>42</v>
      </c>
      <c r="F335" s="30">
        <v>222</v>
      </c>
      <c r="G335" s="26">
        <v>12556</v>
      </c>
      <c r="H335" s="10">
        <v>11</v>
      </c>
      <c r="I335" s="8">
        <v>8</v>
      </c>
    </row>
    <row r="336" spans="1:9" ht="14">
      <c r="A336" s="3" t="s">
        <v>976</v>
      </c>
      <c r="B336" s="3" t="s">
        <v>977</v>
      </c>
      <c r="C336" s="3" t="s">
        <v>978</v>
      </c>
      <c r="D336" s="37" t="s">
        <v>29</v>
      </c>
      <c r="E336" s="29">
        <v>124</v>
      </c>
      <c r="F336" s="30">
        <v>304</v>
      </c>
      <c r="G336" s="26">
        <v>6990</v>
      </c>
      <c r="H336" s="10">
        <v>62</v>
      </c>
      <c r="I336" s="8">
        <v>31</v>
      </c>
    </row>
    <row r="337" spans="1:9" ht="14">
      <c r="A337" s="3" t="s">
        <v>979</v>
      </c>
      <c r="B337" s="3" t="s">
        <v>980</v>
      </c>
      <c r="C337" s="3" t="s">
        <v>981</v>
      </c>
      <c r="D337" s="37" t="s">
        <v>29</v>
      </c>
      <c r="E337" s="29">
        <v>154</v>
      </c>
      <c r="F337" s="30">
        <v>33</v>
      </c>
      <c r="G337" s="26">
        <v>9263</v>
      </c>
      <c r="H337" s="10">
        <v>60</v>
      </c>
      <c r="I337" s="8">
        <v>32</v>
      </c>
    </row>
    <row r="338" spans="1:9" ht="14">
      <c r="A338" s="3" t="s">
        <v>982</v>
      </c>
      <c r="B338" s="3" t="s">
        <v>983</v>
      </c>
      <c r="C338" s="3" t="s">
        <v>984</v>
      </c>
      <c r="D338" s="37" t="s">
        <v>29</v>
      </c>
      <c r="E338" s="29">
        <v>150</v>
      </c>
      <c r="F338" s="30">
        <v>330</v>
      </c>
      <c r="G338" s="26">
        <v>9881</v>
      </c>
      <c r="H338" s="10">
        <v>60</v>
      </c>
      <c r="I338" s="8">
        <v>32</v>
      </c>
    </row>
    <row r="339" spans="1:9" ht="14">
      <c r="A339" s="3" t="s">
        <v>985</v>
      </c>
      <c r="B339" s="3" t="s">
        <v>986</v>
      </c>
      <c r="C339" s="3" t="s">
        <v>987</v>
      </c>
      <c r="D339" s="37" t="s">
        <v>29</v>
      </c>
      <c r="E339" s="29">
        <v>143</v>
      </c>
      <c r="F339" s="30">
        <v>323</v>
      </c>
      <c r="G339" s="26">
        <v>8530</v>
      </c>
      <c r="H339" s="10">
        <v>60</v>
      </c>
      <c r="I339" s="8">
        <v>32</v>
      </c>
    </row>
    <row r="340" spans="1:9" ht="14">
      <c r="A340" s="3" t="s">
        <v>988</v>
      </c>
      <c r="B340" s="3" t="s">
        <v>989</v>
      </c>
      <c r="C340" s="3" t="s">
        <v>990</v>
      </c>
      <c r="D340" s="37" t="s">
        <v>29</v>
      </c>
      <c r="E340" s="29">
        <v>163</v>
      </c>
      <c r="F340" s="30">
        <v>343</v>
      </c>
      <c r="G340" s="26">
        <v>10189</v>
      </c>
      <c r="H340" s="10">
        <v>60</v>
      </c>
      <c r="I340" s="8">
        <v>32</v>
      </c>
    </row>
    <row r="341" spans="1:9" ht="14">
      <c r="A341" s="3" t="s">
        <v>991</v>
      </c>
      <c r="B341" s="3" t="s">
        <v>992</v>
      </c>
      <c r="C341" s="3" t="s">
        <v>993</v>
      </c>
      <c r="D341" s="37" t="s">
        <v>133</v>
      </c>
      <c r="E341" s="29">
        <v>60</v>
      </c>
      <c r="F341" s="30">
        <v>240</v>
      </c>
      <c r="G341" s="26">
        <v>18028</v>
      </c>
      <c r="H341" s="10">
        <v>14</v>
      </c>
      <c r="I341" s="8">
        <v>11</v>
      </c>
    </row>
    <row r="342" spans="1:9" ht="14">
      <c r="A342" s="3" t="s">
        <v>994</v>
      </c>
      <c r="B342" s="3" t="s">
        <v>995</v>
      </c>
      <c r="C342" s="3" t="s">
        <v>996</v>
      </c>
      <c r="D342" s="37" t="s">
        <v>13</v>
      </c>
      <c r="E342" s="29">
        <v>258</v>
      </c>
      <c r="F342" s="30">
        <v>78</v>
      </c>
      <c r="G342" s="26">
        <v>13507</v>
      </c>
      <c r="H342" s="10">
        <v>57</v>
      </c>
      <c r="I342" s="8">
        <v>38</v>
      </c>
    </row>
    <row r="343" spans="1:9" ht="14">
      <c r="A343" s="4" t="s">
        <v>997</v>
      </c>
      <c r="B343" s="4" t="s">
        <v>998</v>
      </c>
      <c r="C343" s="4" t="s">
        <v>999</v>
      </c>
      <c r="D343" s="38" t="s">
        <v>13</v>
      </c>
      <c r="E343" s="33">
        <v>233</v>
      </c>
      <c r="F343" s="34">
        <v>53</v>
      </c>
      <c r="G343" s="28">
        <v>13606</v>
      </c>
      <c r="H343" s="11">
        <v>57</v>
      </c>
      <c r="I343" s="9">
        <v>38</v>
      </c>
    </row>
    <row r="344" spans="1:9" ht="14">
      <c r="B344" s="24" t="s">
        <v>1053</v>
      </c>
      <c r="C344" s="24" t="s">
        <v>1054</v>
      </c>
      <c r="E344" t="s">
        <v>1304</v>
      </c>
    </row>
    <row r="345" spans="1:9">
      <c r="E345" t="s">
        <v>1305</v>
      </c>
    </row>
    <row r="346" spans="1:9">
      <c r="C346" t="s">
        <v>1043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346"/>
  <sheetViews>
    <sheetView tabSelected="1" zoomScaleNormal="100" workbookViewId="0">
      <selection activeCell="E334" sqref="E334"/>
    </sheetView>
  </sheetViews>
  <sheetFormatPr defaultRowHeight="13"/>
  <cols>
    <col min="1" max="1" width="17.26953125" customWidth="1"/>
    <col min="2" max="2" width="7.54296875" customWidth="1"/>
  </cols>
  <sheetData>
    <row r="2" spans="1:9">
      <c r="A2" s="2"/>
      <c r="B2" s="5"/>
      <c r="C2" s="5" t="s">
        <v>1000</v>
      </c>
      <c r="D2" s="1" t="s">
        <v>1014</v>
      </c>
    </row>
    <row r="3" spans="1:9">
      <c r="A3" s="14" t="s">
        <v>1002</v>
      </c>
      <c r="B3" s="36" t="s">
        <v>1005</v>
      </c>
      <c r="C3" s="15" t="s">
        <v>1010</v>
      </c>
      <c r="D3" s="21" t="s">
        <v>1013</v>
      </c>
      <c r="E3" t="s">
        <v>1055</v>
      </c>
      <c r="F3" t="s">
        <v>1056</v>
      </c>
      <c r="G3" t="s">
        <v>1059</v>
      </c>
      <c r="H3" t="s">
        <v>1058</v>
      </c>
      <c r="I3" t="s">
        <v>1057</v>
      </c>
    </row>
    <row r="4" spans="1:9" ht="14">
      <c r="A4" s="3" t="s">
        <v>10</v>
      </c>
      <c r="B4" s="37" t="s">
        <v>13</v>
      </c>
      <c r="C4" s="29">
        <v>257</v>
      </c>
      <c r="D4" s="26">
        <v>10038</v>
      </c>
      <c r="E4" s="39">
        <f t="shared" ref="E4:E67" si="0">RADIANS(C4)</f>
        <v>4.4854961776254267</v>
      </c>
      <c r="F4">
        <f t="shared" ref="F4:F67" si="1">D4/1000</f>
        <v>10.038</v>
      </c>
      <c r="G4" s="39">
        <f t="shared" ref="G4:G67" si="2">SIN(E4)*F4</f>
        <v>-9.7807267103141911</v>
      </c>
      <c r="H4" s="39">
        <f t="shared" ref="H4:H67" si="3">COS(E4)*F4</f>
        <v>-2.2580586835037195</v>
      </c>
      <c r="I4" s="43" t="s">
        <v>1065</v>
      </c>
    </row>
    <row r="5" spans="1:9" ht="14">
      <c r="A5" s="3" t="s">
        <v>14</v>
      </c>
      <c r="B5" s="37" t="s">
        <v>13</v>
      </c>
      <c r="C5" s="29">
        <v>249</v>
      </c>
      <c r="D5" s="26">
        <v>10608</v>
      </c>
      <c r="E5" s="39">
        <f t="shared" si="0"/>
        <v>4.3458698374658802</v>
      </c>
      <c r="F5">
        <f t="shared" si="1"/>
        <v>10.608000000000001</v>
      </c>
      <c r="G5" s="39">
        <f t="shared" si="2"/>
        <v>-9.9034211642823156</v>
      </c>
      <c r="H5" s="39">
        <f t="shared" si="3"/>
        <v>-3.8015672087765502</v>
      </c>
      <c r="I5" s="44" t="s">
        <v>1066</v>
      </c>
    </row>
    <row r="6" spans="1:9" ht="14">
      <c r="A6" s="3" t="s">
        <v>17</v>
      </c>
      <c r="B6" s="37" t="s">
        <v>13</v>
      </c>
      <c r="C6" s="29">
        <v>246</v>
      </c>
      <c r="D6" s="26">
        <v>10074</v>
      </c>
      <c r="E6" s="39">
        <f t="shared" si="0"/>
        <v>4.2935099599060509</v>
      </c>
      <c r="F6">
        <f t="shared" si="1"/>
        <v>10.074</v>
      </c>
      <c r="G6" s="39">
        <f t="shared" si="2"/>
        <v>-9.2030569402915621</v>
      </c>
      <c r="H6" s="39">
        <f t="shared" si="3"/>
        <v>-4.09746494234561</v>
      </c>
      <c r="I6" s="45" t="s">
        <v>1067</v>
      </c>
    </row>
    <row r="7" spans="1:9" ht="14">
      <c r="A7" s="3" t="s">
        <v>34</v>
      </c>
      <c r="B7" s="37" t="s">
        <v>13</v>
      </c>
      <c r="C7" s="29">
        <v>256</v>
      </c>
      <c r="D7" s="26">
        <v>13247</v>
      </c>
      <c r="E7" s="39">
        <f t="shared" si="0"/>
        <v>4.4680428851054836</v>
      </c>
      <c r="F7">
        <f t="shared" si="1"/>
        <v>13.247</v>
      </c>
      <c r="G7" s="39">
        <f t="shared" si="2"/>
        <v>-12.853507485978126</v>
      </c>
      <c r="H7" s="39">
        <f t="shared" si="3"/>
        <v>-3.2047393510087989</v>
      </c>
      <c r="I7" s="46" t="s">
        <v>1071</v>
      </c>
    </row>
    <row r="8" spans="1:9" ht="14">
      <c r="A8" s="3" t="s">
        <v>80</v>
      </c>
      <c r="B8" s="37" t="s">
        <v>13</v>
      </c>
      <c r="C8" s="29">
        <v>270</v>
      </c>
      <c r="D8" s="26">
        <v>11358</v>
      </c>
      <c r="E8" s="39">
        <f t="shared" si="0"/>
        <v>4.7123889803846897</v>
      </c>
      <c r="F8">
        <f t="shared" si="1"/>
        <v>11.358000000000001</v>
      </c>
      <c r="G8" s="39">
        <f t="shared" si="2"/>
        <v>-11.358000000000001</v>
      </c>
      <c r="H8" s="39">
        <f t="shared" si="3"/>
        <v>-2.0872854226278161E-15</v>
      </c>
      <c r="I8" s="44" t="s">
        <v>1080</v>
      </c>
    </row>
    <row r="9" spans="1:9" ht="14">
      <c r="A9" s="3" t="s">
        <v>83</v>
      </c>
      <c r="B9" s="37" t="s">
        <v>13</v>
      </c>
      <c r="C9" s="29">
        <v>307</v>
      </c>
      <c r="D9" s="26">
        <v>13500</v>
      </c>
      <c r="E9" s="39">
        <f t="shared" si="0"/>
        <v>5.3581608036225914</v>
      </c>
      <c r="F9">
        <f t="shared" si="1"/>
        <v>13.5</v>
      </c>
      <c r="G9" s="39">
        <f t="shared" si="2"/>
        <v>-10.781579385638457</v>
      </c>
      <c r="H9" s="39">
        <f t="shared" si="3"/>
        <v>8.1245028125526471</v>
      </c>
      <c r="I9" s="49" t="s">
        <v>1081</v>
      </c>
    </row>
    <row r="10" spans="1:9" ht="14">
      <c r="A10" s="3" t="s">
        <v>86</v>
      </c>
      <c r="B10" s="37" t="s">
        <v>13</v>
      </c>
      <c r="C10" s="29">
        <v>256</v>
      </c>
      <c r="D10" s="26">
        <v>11401</v>
      </c>
      <c r="E10" s="39">
        <f t="shared" si="0"/>
        <v>4.4680428851054836</v>
      </c>
      <c r="F10">
        <f t="shared" si="1"/>
        <v>11.401</v>
      </c>
      <c r="G10" s="39">
        <f t="shared" si="2"/>
        <v>-11.062341575272635</v>
      </c>
      <c r="H10" s="39">
        <f t="shared" si="3"/>
        <v>-2.7581515317318122</v>
      </c>
      <c r="I10" s="41" t="s">
        <v>1082</v>
      </c>
    </row>
    <row r="11" spans="1:9" ht="14">
      <c r="A11" s="3" t="s">
        <v>104</v>
      </c>
      <c r="B11" s="37" t="s">
        <v>13</v>
      </c>
      <c r="C11" s="29">
        <v>276</v>
      </c>
      <c r="D11" s="26">
        <v>11185</v>
      </c>
      <c r="E11" s="39">
        <f t="shared" si="0"/>
        <v>4.8171087355043491</v>
      </c>
      <c r="F11">
        <f t="shared" si="1"/>
        <v>11.185</v>
      </c>
      <c r="G11" s="39">
        <f t="shared" si="2"/>
        <v>-11.123727399694138</v>
      </c>
      <c r="H11" s="39">
        <f t="shared" si="3"/>
        <v>1.1691508616486987</v>
      </c>
      <c r="I11" s="50" t="s">
        <v>1084</v>
      </c>
    </row>
    <row r="12" spans="1:9" ht="14">
      <c r="A12" s="3" t="s">
        <v>115</v>
      </c>
      <c r="B12" s="37" t="s">
        <v>13</v>
      </c>
      <c r="C12" s="29">
        <v>255</v>
      </c>
      <c r="D12" s="26">
        <v>13678</v>
      </c>
      <c r="E12" s="39">
        <f t="shared" si="0"/>
        <v>4.4505895925855405</v>
      </c>
      <c r="F12">
        <f t="shared" si="1"/>
        <v>13.678000000000001</v>
      </c>
      <c r="G12" s="39">
        <f t="shared" si="2"/>
        <v>-13.211933451981878</v>
      </c>
      <c r="H12" s="39">
        <f t="shared" si="3"/>
        <v>-3.5401268989122774</v>
      </c>
      <c r="I12" s="41" t="s">
        <v>1085</v>
      </c>
    </row>
    <row r="13" spans="1:9" ht="14">
      <c r="A13" s="3" t="s">
        <v>118</v>
      </c>
      <c r="B13" s="37" t="s">
        <v>13</v>
      </c>
      <c r="C13" s="29">
        <v>266</v>
      </c>
      <c r="D13" s="26">
        <v>12261</v>
      </c>
      <c r="E13" s="39">
        <f t="shared" si="0"/>
        <v>4.6425758103049164</v>
      </c>
      <c r="F13">
        <f t="shared" si="1"/>
        <v>12.260999999999999</v>
      </c>
      <c r="G13" s="39">
        <f t="shared" si="2"/>
        <v>-12.231132820235704</v>
      </c>
      <c r="H13" s="39">
        <f t="shared" si="3"/>
        <v>-0.85528412457672365</v>
      </c>
      <c r="I13" s="49" t="s">
        <v>1086</v>
      </c>
    </row>
    <row r="14" spans="1:9" ht="14">
      <c r="A14" s="3" t="s">
        <v>121</v>
      </c>
      <c r="B14" s="37" t="s">
        <v>13</v>
      </c>
      <c r="C14" s="29">
        <v>326</v>
      </c>
      <c r="D14" s="26">
        <v>10819</v>
      </c>
      <c r="E14" s="39">
        <f t="shared" si="0"/>
        <v>5.6897733615015147</v>
      </c>
      <c r="F14">
        <f t="shared" si="1"/>
        <v>10.819000000000001</v>
      </c>
      <c r="G14" s="39">
        <f t="shared" si="2"/>
        <v>-6.0499080226500075</v>
      </c>
      <c r="H14" s="39">
        <f t="shared" si="3"/>
        <v>8.9693574974729984</v>
      </c>
      <c r="I14" s="44" t="s">
        <v>1087</v>
      </c>
    </row>
    <row r="15" spans="1:9" ht="14">
      <c r="A15" s="3" t="s">
        <v>143</v>
      </c>
      <c r="B15" s="37" t="s">
        <v>13</v>
      </c>
      <c r="C15" s="29">
        <v>270</v>
      </c>
      <c r="D15" s="26">
        <v>12895</v>
      </c>
      <c r="E15" s="39">
        <f t="shared" si="0"/>
        <v>4.7123889803846897</v>
      </c>
      <c r="F15">
        <f t="shared" si="1"/>
        <v>12.895</v>
      </c>
      <c r="G15" s="39">
        <f t="shared" si="2"/>
        <v>-12.895</v>
      </c>
      <c r="H15" s="39">
        <f t="shared" si="3"/>
        <v>-2.369743398906998E-15</v>
      </c>
      <c r="I15" s="44" t="s">
        <v>1091</v>
      </c>
    </row>
    <row r="16" spans="1:9" ht="14">
      <c r="A16" s="3" t="s">
        <v>149</v>
      </c>
      <c r="B16" s="37" t="s">
        <v>13</v>
      </c>
      <c r="C16" s="29">
        <v>324</v>
      </c>
      <c r="D16" s="26">
        <v>14351</v>
      </c>
      <c r="E16" s="39">
        <f t="shared" si="0"/>
        <v>5.6548667764616276</v>
      </c>
      <c r="F16">
        <f t="shared" si="1"/>
        <v>14.351000000000001</v>
      </c>
      <c r="G16" s="39">
        <f t="shared" si="2"/>
        <v>-8.4353061556492861</v>
      </c>
      <c r="H16" s="39">
        <f t="shared" si="3"/>
        <v>11.61020288627487</v>
      </c>
      <c r="I16" s="46" t="s">
        <v>1093</v>
      </c>
    </row>
    <row r="17" spans="1:9" ht="14">
      <c r="A17" s="3" t="s">
        <v>160</v>
      </c>
      <c r="B17" s="37" t="s">
        <v>13</v>
      </c>
      <c r="C17" s="29">
        <v>288</v>
      </c>
      <c r="D17" s="26">
        <v>13340</v>
      </c>
      <c r="E17" s="39">
        <f t="shared" si="0"/>
        <v>5.026548245743669</v>
      </c>
      <c r="F17">
        <f t="shared" si="1"/>
        <v>13.34</v>
      </c>
      <c r="G17" s="39">
        <f t="shared" si="2"/>
        <v>-12.687093927377349</v>
      </c>
      <c r="H17" s="39">
        <f t="shared" si="3"/>
        <v>4.1222867049617964</v>
      </c>
      <c r="I17" s="46" t="s">
        <v>1096</v>
      </c>
    </row>
    <row r="18" spans="1:9" ht="14">
      <c r="A18" s="3" t="s">
        <v>169</v>
      </c>
      <c r="B18" s="37" t="s">
        <v>13</v>
      </c>
      <c r="C18" s="29">
        <v>280</v>
      </c>
      <c r="D18" s="26">
        <v>11858</v>
      </c>
      <c r="E18" s="39">
        <f t="shared" si="0"/>
        <v>4.8869219055841224</v>
      </c>
      <c r="F18">
        <f t="shared" si="1"/>
        <v>11.858000000000001</v>
      </c>
      <c r="G18" s="39">
        <f t="shared" si="2"/>
        <v>-11.677850335218764</v>
      </c>
      <c r="H18" s="39">
        <f t="shared" si="3"/>
        <v>2.0591200907744556</v>
      </c>
      <c r="I18" s="46" t="s">
        <v>1098</v>
      </c>
    </row>
    <row r="19" spans="1:9" ht="14">
      <c r="A19" s="3" t="s">
        <v>175</v>
      </c>
      <c r="B19" s="37" t="s">
        <v>13</v>
      </c>
      <c r="C19" s="29">
        <v>264</v>
      </c>
      <c r="D19" s="26">
        <v>13565</v>
      </c>
      <c r="E19" s="39">
        <f t="shared" si="0"/>
        <v>4.6076692252650302</v>
      </c>
      <c r="F19">
        <f t="shared" si="1"/>
        <v>13.565</v>
      </c>
      <c r="G19" s="39">
        <f t="shared" si="2"/>
        <v>-13.490689510670629</v>
      </c>
      <c r="H19" s="39">
        <f t="shared" si="3"/>
        <v>-1.4179286042257178</v>
      </c>
      <c r="I19" s="53" t="s">
        <v>1099</v>
      </c>
    </row>
    <row r="20" spans="1:9" ht="14">
      <c r="A20" s="3" t="s">
        <v>223</v>
      </c>
      <c r="B20" s="37" t="s">
        <v>13</v>
      </c>
      <c r="C20" s="29">
        <v>257</v>
      </c>
      <c r="D20" s="26">
        <v>13108</v>
      </c>
      <c r="E20" s="39">
        <f t="shared" si="0"/>
        <v>4.4854961776254267</v>
      </c>
      <c r="F20">
        <f t="shared" si="1"/>
        <v>13.108000000000001</v>
      </c>
      <c r="G20" s="39">
        <f t="shared" si="2"/>
        <v>-12.772042809204862</v>
      </c>
      <c r="H20" s="39">
        <f t="shared" si="3"/>
        <v>-2.948658420339386</v>
      </c>
      <c r="I20" s="41" t="s">
        <v>1109</v>
      </c>
    </row>
    <row r="21" spans="1:9" ht="14">
      <c r="A21" s="3" t="s">
        <v>243</v>
      </c>
      <c r="B21" s="37" t="s">
        <v>13</v>
      </c>
      <c r="C21" s="29">
        <v>332</v>
      </c>
      <c r="D21" s="26">
        <v>11685</v>
      </c>
      <c r="E21" s="39">
        <f t="shared" si="0"/>
        <v>5.7944931166211742</v>
      </c>
      <c r="F21">
        <f t="shared" si="1"/>
        <v>11.685</v>
      </c>
      <c r="G21" s="39">
        <f t="shared" si="2"/>
        <v>-5.4857752111531344</v>
      </c>
      <c r="H21" s="39">
        <f t="shared" si="3"/>
        <v>10.317242622556561</v>
      </c>
      <c r="I21" s="45" t="s">
        <v>1112</v>
      </c>
    </row>
    <row r="22" spans="1:9" ht="14">
      <c r="A22" s="3" t="s">
        <v>252</v>
      </c>
      <c r="B22" s="37" t="s">
        <v>13</v>
      </c>
      <c r="C22" s="29">
        <v>339</v>
      </c>
      <c r="D22" s="26">
        <v>12042</v>
      </c>
      <c r="E22" s="39">
        <f t="shared" si="0"/>
        <v>5.9166661642607767</v>
      </c>
      <c r="F22">
        <f t="shared" si="1"/>
        <v>12.042</v>
      </c>
      <c r="G22" s="39">
        <f t="shared" si="2"/>
        <v>-4.3154668484245118</v>
      </c>
      <c r="H22" s="39">
        <f t="shared" si="3"/>
        <v>11.2421754958793</v>
      </c>
      <c r="I22" s="45" t="s">
        <v>1116</v>
      </c>
    </row>
    <row r="23" spans="1:9" ht="14">
      <c r="A23" s="3" t="s">
        <v>267</v>
      </c>
      <c r="B23" s="37" t="s">
        <v>13</v>
      </c>
      <c r="C23" s="29">
        <v>285</v>
      </c>
      <c r="D23" s="26">
        <v>13831</v>
      </c>
      <c r="E23" s="39">
        <f t="shared" si="0"/>
        <v>4.9741883681838388</v>
      </c>
      <c r="F23">
        <f t="shared" si="1"/>
        <v>13.831</v>
      </c>
      <c r="G23" s="39">
        <f t="shared" si="2"/>
        <v>-13.359720103404104</v>
      </c>
      <c r="H23" s="39">
        <f t="shared" si="3"/>
        <v>3.5797262128129579</v>
      </c>
      <c r="I23" s="49" t="s">
        <v>1311</v>
      </c>
    </row>
    <row r="24" spans="1:9" ht="14">
      <c r="A24" s="3" t="s">
        <v>270</v>
      </c>
      <c r="B24" s="37" t="s">
        <v>13</v>
      </c>
      <c r="C24" s="29">
        <v>340</v>
      </c>
      <c r="D24" s="26">
        <v>14036</v>
      </c>
      <c r="E24" s="39">
        <f t="shared" si="0"/>
        <v>5.9341194567807207</v>
      </c>
      <c r="F24">
        <f t="shared" si="1"/>
        <v>14.036</v>
      </c>
      <c r="G24" s="39">
        <f t="shared" si="2"/>
        <v>-4.8005947317190847</v>
      </c>
      <c r="H24" s="39">
        <f t="shared" si="3"/>
        <v>13.18952562535101</v>
      </c>
      <c r="I24" s="45" t="s">
        <v>1119</v>
      </c>
    </row>
    <row r="25" spans="1:9" ht="14">
      <c r="A25" s="3" t="s">
        <v>273</v>
      </c>
      <c r="B25" s="37" t="s">
        <v>13</v>
      </c>
      <c r="C25" s="29">
        <v>264</v>
      </c>
      <c r="D25" s="26">
        <v>11280</v>
      </c>
      <c r="E25" s="39">
        <f t="shared" si="0"/>
        <v>4.6076692252650302</v>
      </c>
      <c r="F25">
        <f t="shared" si="1"/>
        <v>11.28</v>
      </c>
      <c r="G25" s="39">
        <f t="shared" si="2"/>
        <v>-11.218206979754124</v>
      </c>
      <c r="H25" s="39">
        <f t="shared" si="3"/>
        <v>-1.1790810656591297</v>
      </c>
      <c r="I25" s="49" t="s">
        <v>1312</v>
      </c>
    </row>
    <row r="26" spans="1:9" ht="14">
      <c r="A26" s="3" t="s">
        <v>302</v>
      </c>
      <c r="B26" s="37" t="s">
        <v>13</v>
      </c>
      <c r="C26" s="29">
        <v>336</v>
      </c>
      <c r="D26" s="26">
        <v>12470</v>
      </c>
      <c r="E26" s="39">
        <f t="shared" si="0"/>
        <v>5.8643062867009474</v>
      </c>
      <c r="F26">
        <f t="shared" si="1"/>
        <v>12.47</v>
      </c>
      <c r="G26" s="39">
        <f t="shared" si="2"/>
        <v>-5.0720059391552281</v>
      </c>
      <c r="H26" s="39">
        <f t="shared" si="3"/>
        <v>11.391911856803235</v>
      </c>
      <c r="I26" s="44" t="s">
        <v>1128</v>
      </c>
    </row>
    <row r="27" spans="1:9" ht="14">
      <c r="A27" s="3" t="s">
        <v>305</v>
      </c>
      <c r="B27" s="37" t="s">
        <v>13</v>
      </c>
      <c r="C27" s="29">
        <v>331</v>
      </c>
      <c r="D27" s="26">
        <v>11227</v>
      </c>
      <c r="E27" s="39">
        <f t="shared" si="0"/>
        <v>5.7770398241012311</v>
      </c>
      <c r="F27">
        <f t="shared" si="1"/>
        <v>11.227</v>
      </c>
      <c r="G27" s="39">
        <f t="shared" si="2"/>
        <v>-5.4429576065056242</v>
      </c>
      <c r="H27" s="39">
        <f t="shared" si="3"/>
        <v>9.8193554520539976</v>
      </c>
      <c r="I27" s="57" t="s">
        <v>1129</v>
      </c>
    </row>
    <row r="28" spans="1:9" ht="14">
      <c r="A28" s="3" t="s">
        <v>364</v>
      </c>
      <c r="B28" s="37" t="s">
        <v>13</v>
      </c>
      <c r="C28" s="29">
        <v>262</v>
      </c>
      <c r="D28" s="26">
        <v>11211</v>
      </c>
      <c r="E28" s="39">
        <f t="shared" si="0"/>
        <v>4.5727626402251431</v>
      </c>
      <c r="F28">
        <f t="shared" si="1"/>
        <v>11.211</v>
      </c>
      <c r="G28" s="39">
        <f t="shared" si="2"/>
        <v>-11.101895318661745</v>
      </c>
      <c r="H28" s="39">
        <f t="shared" si="3"/>
        <v>-1.5602696348632981</v>
      </c>
      <c r="I28" s="45" t="s">
        <v>1141</v>
      </c>
    </row>
    <row r="29" spans="1:9" ht="14">
      <c r="A29" s="3" t="s">
        <v>376</v>
      </c>
      <c r="B29" s="37" t="s">
        <v>13</v>
      </c>
      <c r="C29" s="29">
        <v>249</v>
      </c>
      <c r="D29" s="26">
        <v>10822</v>
      </c>
      <c r="E29" s="39">
        <f t="shared" si="0"/>
        <v>4.3458698374658802</v>
      </c>
      <c r="F29">
        <f t="shared" si="1"/>
        <v>10.821999999999999</v>
      </c>
      <c r="G29" s="39">
        <f t="shared" si="2"/>
        <v>-10.103207375552715</v>
      </c>
      <c r="H29" s="39">
        <f t="shared" si="3"/>
        <v>-3.8782579499792442</v>
      </c>
      <c r="I29" s="41" t="s">
        <v>1148</v>
      </c>
    </row>
    <row r="30" spans="1:9" ht="14" customHeight="1">
      <c r="A30" s="3" t="s">
        <v>397</v>
      </c>
      <c r="B30" s="37" t="s">
        <v>13</v>
      </c>
      <c r="C30" s="29">
        <v>225</v>
      </c>
      <c r="D30" s="26">
        <v>10274</v>
      </c>
      <c r="E30" s="39">
        <f t="shared" si="0"/>
        <v>3.9269908169872414</v>
      </c>
      <c r="F30">
        <f t="shared" si="1"/>
        <v>10.273999999999999</v>
      </c>
      <c r="G30" s="39">
        <f t="shared" si="2"/>
        <v>-7.264815069910588</v>
      </c>
      <c r="H30" s="39">
        <f t="shared" si="3"/>
        <v>-7.2648150699105907</v>
      </c>
      <c r="I30" s="45" t="s">
        <v>1149</v>
      </c>
    </row>
    <row r="31" spans="1:9" ht="14">
      <c r="A31" s="3" t="s">
        <v>676</v>
      </c>
      <c r="B31" s="37" t="s">
        <v>13</v>
      </c>
      <c r="C31" s="29">
        <v>263</v>
      </c>
      <c r="D31" s="26">
        <v>9674</v>
      </c>
      <c r="E31" s="39">
        <f t="shared" si="0"/>
        <v>4.5902159327450871</v>
      </c>
      <c r="F31">
        <f t="shared" si="1"/>
        <v>9.6739999999999995</v>
      </c>
      <c r="G31" s="39">
        <f t="shared" si="2"/>
        <v>-9.6018914709781491</v>
      </c>
      <c r="H31" s="39">
        <f t="shared" si="3"/>
        <v>-1.1789640281013936</v>
      </c>
      <c r="I31" s="58" t="s">
        <v>1223</v>
      </c>
    </row>
    <row r="32" spans="1:9" ht="14">
      <c r="A32" s="3" t="s">
        <v>1321</v>
      </c>
      <c r="B32" s="37" t="s">
        <v>13</v>
      </c>
      <c r="C32" s="29">
        <v>334</v>
      </c>
      <c r="D32" s="26">
        <v>12566</v>
      </c>
      <c r="E32" s="39">
        <f t="shared" si="0"/>
        <v>5.8293997016610604</v>
      </c>
      <c r="F32">
        <f t="shared" si="1"/>
        <v>12.566000000000001</v>
      </c>
      <c r="G32" s="39">
        <f t="shared" si="2"/>
        <v>-5.5085718305515519</v>
      </c>
      <c r="H32" s="39">
        <f t="shared" si="3"/>
        <v>11.294245985795332</v>
      </c>
      <c r="I32" s="42" t="s">
        <v>1220</v>
      </c>
    </row>
    <row r="33" spans="1:9" ht="14">
      <c r="A33" s="3" t="s">
        <v>691</v>
      </c>
      <c r="B33" s="37" t="s">
        <v>13</v>
      </c>
      <c r="C33" s="29">
        <v>304</v>
      </c>
      <c r="D33" s="26">
        <v>9553</v>
      </c>
      <c r="E33" s="39">
        <f t="shared" si="0"/>
        <v>5.3058009260627621</v>
      </c>
      <c r="F33">
        <f t="shared" si="1"/>
        <v>9.5530000000000008</v>
      </c>
      <c r="G33" s="39">
        <f t="shared" si="2"/>
        <v>-7.9197959306183137</v>
      </c>
      <c r="H33" s="39">
        <f t="shared" si="3"/>
        <v>5.3419698068560466</v>
      </c>
      <c r="I33" s="45" t="s">
        <v>1226</v>
      </c>
    </row>
    <row r="34" spans="1:9" ht="14">
      <c r="A34" s="3" t="s">
        <v>745</v>
      </c>
      <c r="B34" s="37" t="s">
        <v>13</v>
      </c>
      <c r="C34" s="29">
        <v>297</v>
      </c>
      <c r="D34" s="26">
        <v>13008</v>
      </c>
      <c r="E34" s="39">
        <f t="shared" si="0"/>
        <v>5.1836278784231586</v>
      </c>
      <c r="F34">
        <f t="shared" si="1"/>
        <v>13.007999999999999</v>
      </c>
      <c r="G34" s="39">
        <f t="shared" si="2"/>
        <v>-11.59021286664229</v>
      </c>
      <c r="H34" s="39">
        <f t="shared" si="3"/>
        <v>5.9055084206120219</v>
      </c>
      <c r="I34" s="46" t="s">
        <v>1240</v>
      </c>
    </row>
    <row r="35" spans="1:9" ht="14">
      <c r="A35" s="3" t="s">
        <v>751</v>
      </c>
      <c r="B35" s="37" t="s">
        <v>13</v>
      </c>
      <c r="C35" s="29">
        <v>293</v>
      </c>
      <c r="D35" s="26">
        <v>12479</v>
      </c>
      <c r="E35" s="39">
        <f t="shared" si="0"/>
        <v>5.1138147083433854</v>
      </c>
      <c r="F35">
        <f t="shared" si="1"/>
        <v>12.478999999999999</v>
      </c>
      <c r="G35" s="39">
        <f t="shared" si="2"/>
        <v>-11.486980066233004</v>
      </c>
      <c r="H35" s="39">
        <f t="shared" si="3"/>
        <v>4.8759337524176436</v>
      </c>
      <c r="I35" s="44" t="s">
        <v>1242</v>
      </c>
    </row>
    <row r="36" spans="1:9" ht="14">
      <c r="A36" s="3" t="s">
        <v>760</v>
      </c>
      <c r="B36" s="37" t="s">
        <v>13</v>
      </c>
      <c r="C36" s="29">
        <v>301</v>
      </c>
      <c r="D36" s="26">
        <v>12152</v>
      </c>
      <c r="E36" s="39">
        <f t="shared" si="0"/>
        <v>5.2534410485029319</v>
      </c>
      <c r="F36">
        <f t="shared" si="1"/>
        <v>12.151999999999999</v>
      </c>
      <c r="G36" s="39">
        <f t="shared" si="2"/>
        <v>-10.416297038132068</v>
      </c>
      <c r="H36" s="39">
        <f t="shared" si="3"/>
        <v>6.2587426863069773</v>
      </c>
      <c r="I36" s="42" t="s">
        <v>1243</v>
      </c>
    </row>
    <row r="37" spans="1:9" ht="14">
      <c r="A37" s="3" t="s">
        <v>765</v>
      </c>
      <c r="B37" s="37" t="s">
        <v>13</v>
      </c>
      <c r="C37" s="29">
        <v>307</v>
      </c>
      <c r="D37" s="26">
        <v>13567</v>
      </c>
      <c r="E37" s="39">
        <f t="shared" si="0"/>
        <v>5.3581608036225914</v>
      </c>
      <c r="F37">
        <f t="shared" si="1"/>
        <v>13.567</v>
      </c>
      <c r="G37" s="39">
        <f t="shared" si="2"/>
        <v>-10.835087964811626</v>
      </c>
      <c r="H37" s="39">
        <f t="shared" si="3"/>
        <v>8.1648244191038337</v>
      </c>
      <c r="I37" s="46" t="s">
        <v>1318</v>
      </c>
    </row>
    <row r="38" spans="1:9" ht="14">
      <c r="A38" s="3" t="s">
        <v>799</v>
      </c>
      <c r="B38" s="37" t="s">
        <v>13</v>
      </c>
      <c r="C38" s="29">
        <v>268</v>
      </c>
      <c r="D38" s="26">
        <v>14311</v>
      </c>
      <c r="E38" s="39">
        <f t="shared" si="0"/>
        <v>4.6774823953448035</v>
      </c>
      <c r="F38">
        <f t="shared" si="1"/>
        <v>14.311</v>
      </c>
      <c r="G38" s="39">
        <f t="shared" si="2"/>
        <v>-14.302282125470279</v>
      </c>
      <c r="H38" s="39">
        <f t="shared" si="3"/>
        <v>-0.49944669730948837</v>
      </c>
      <c r="I38" s="44" t="s">
        <v>1251</v>
      </c>
    </row>
    <row r="39" spans="1:9" ht="14">
      <c r="A39" s="3" t="s">
        <v>872</v>
      </c>
      <c r="B39" s="37" t="s">
        <v>13</v>
      </c>
      <c r="C39" s="29">
        <v>250</v>
      </c>
      <c r="D39" s="26">
        <v>8453</v>
      </c>
      <c r="E39" s="39">
        <f t="shared" si="0"/>
        <v>4.3633231299858242</v>
      </c>
      <c r="F39">
        <f t="shared" si="1"/>
        <v>8.4529999999999994</v>
      </c>
      <c r="G39" s="39">
        <f t="shared" si="2"/>
        <v>-7.9432217235032834</v>
      </c>
      <c r="H39" s="39">
        <f t="shared" si="3"/>
        <v>-2.8910962715318762</v>
      </c>
      <c r="I39" s="41" t="s">
        <v>1266</v>
      </c>
    </row>
    <row r="40" spans="1:9" ht="14">
      <c r="A40" s="3" t="s">
        <v>944</v>
      </c>
      <c r="B40" s="37" t="s">
        <v>13</v>
      </c>
      <c r="C40" s="29">
        <v>265</v>
      </c>
      <c r="D40" s="26">
        <v>12788</v>
      </c>
      <c r="E40" s="39">
        <f t="shared" si="0"/>
        <v>4.6251225177849733</v>
      </c>
      <c r="F40">
        <f t="shared" si="1"/>
        <v>12.788</v>
      </c>
      <c r="G40" s="39">
        <f t="shared" si="2"/>
        <v>-12.739337799197243</v>
      </c>
      <c r="H40" s="39">
        <f t="shared" si="3"/>
        <v>-1.1145476382570536</v>
      </c>
      <c r="I40" s="44" t="s">
        <v>1284</v>
      </c>
    </row>
    <row r="41" spans="1:9" ht="14">
      <c r="A41" s="3" t="s">
        <v>964</v>
      </c>
      <c r="B41" s="37" t="s">
        <v>13</v>
      </c>
      <c r="C41" s="29">
        <v>293</v>
      </c>
      <c r="D41" s="26">
        <v>15968</v>
      </c>
      <c r="E41" s="39">
        <f t="shared" si="0"/>
        <v>5.1138147083433854</v>
      </c>
      <c r="F41">
        <f t="shared" si="1"/>
        <v>15.968</v>
      </c>
      <c r="G41" s="39">
        <f t="shared" si="2"/>
        <v>-14.698621499928569</v>
      </c>
      <c r="H41" s="39">
        <f t="shared" si="3"/>
        <v>6.2391946597167189</v>
      </c>
      <c r="I41" s="46" t="s">
        <v>1289</v>
      </c>
    </row>
    <row r="42" spans="1:9" ht="14">
      <c r="A42" s="3" t="s">
        <v>967</v>
      </c>
      <c r="B42" s="37" t="s">
        <v>13</v>
      </c>
      <c r="C42" s="29">
        <v>312</v>
      </c>
      <c r="D42" s="26">
        <v>15942</v>
      </c>
      <c r="E42" s="39">
        <f t="shared" si="0"/>
        <v>5.4454272662223078</v>
      </c>
      <c r="F42">
        <f t="shared" si="1"/>
        <v>15.942</v>
      </c>
      <c r="G42" s="39">
        <f t="shared" si="2"/>
        <v>-11.847214807760624</v>
      </c>
      <c r="H42" s="39">
        <f t="shared" si="3"/>
        <v>10.66728012657291</v>
      </c>
      <c r="I42" s="45" t="s">
        <v>1290</v>
      </c>
    </row>
    <row r="43" spans="1:9" ht="14">
      <c r="A43" s="3" t="s">
        <v>970</v>
      </c>
      <c r="B43" s="37" t="s">
        <v>13</v>
      </c>
      <c r="C43" s="29">
        <v>257</v>
      </c>
      <c r="D43" s="26">
        <v>17485</v>
      </c>
      <c r="E43" s="39">
        <f t="shared" si="0"/>
        <v>4.4854961776254267</v>
      </c>
      <c r="F43">
        <f t="shared" si="1"/>
        <v>17.484999999999999</v>
      </c>
      <c r="G43" s="39">
        <f t="shared" si="2"/>
        <v>-17.036860582769837</v>
      </c>
      <c r="H43" s="39">
        <f t="shared" si="3"/>
        <v>-3.9332691852024837</v>
      </c>
      <c r="I43" s="45" t="s">
        <v>1291</v>
      </c>
    </row>
    <row r="44" spans="1:9" ht="14">
      <c r="A44" s="3" t="s">
        <v>994</v>
      </c>
      <c r="B44" s="37" t="s">
        <v>13</v>
      </c>
      <c r="C44" s="29">
        <v>258</v>
      </c>
      <c r="D44" s="26">
        <v>13507</v>
      </c>
      <c r="E44" s="39">
        <f t="shared" si="0"/>
        <v>4.5029494701453698</v>
      </c>
      <c r="F44">
        <f t="shared" si="1"/>
        <v>13.507</v>
      </c>
      <c r="G44" s="39">
        <f t="shared" si="2"/>
        <v>-13.211839643111512</v>
      </c>
      <c r="H44" s="39">
        <f t="shared" si="3"/>
        <v>-2.8082632078754814</v>
      </c>
      <c r="I44" s="41" t="s">
        <v>1297</v>
      </c>
    </row>
    <row r="45" spans="1:9" ht="14">
      <c r="A45" s="3" t="s">
        <v>997</v>
      </c>
      <c r="B45" s="37" t="s">
        <v>13</v>
      </c>
      <c r="C45" s="29">
        <v>233</v>
      </c>
      <c r="D45" s="26">
        <v>13606</v>
      </c>
      <c r="E45" s="39">
        <f t="shared" si="0"/>
        <v>4.066617157146788</v>
      </c>
      <c r="F45">
        <f t="shared" si="1"/>
        <v>13.606</v>
      </c>
      <c r="G45" s="39">
        <f t="shared" si="2"/>
        <v>-10.866234749703466</v>
      </c>
      <c r="H45" s="39">
        <f t="shared" si="3"/>
        <v>-8.188295205006769</v>
      </c>
      <c r="I45" s="46" t="s">
        <v>1319</v>
      </c>
    </row>
    <row r="46" spans="1:9" ht="14">
      <c r="A46" s="3" t="s">
        <v>127</v>
      </c>
      <c r="B46" s="37" t="s">
        <v>1301</v>
      </c>
      <c r="C46" s="29">
        <v>259</v>
      </c>
      <c r="D46" s="26">
        <v>7563</v>
      </c>
      <c r="E46" s="39">
        <f t="shared" si="0"/>
        <v>4.5204027626653138</v>
      </c>
      <c r="F46">
        <f t="shared" si="1"/>
        <v>7.5629999999999997</v>
      </c>
      <c r="G46" s="39">
        <f t="shared" si="2"/>
        <v>-7.4240463884146823</v>
      </c>
      <c r="H46" s="39">
        <f t="shared" si="3"/>
        <v>-1.4430884320328068</v>
      </c>
      <c r="I46" s="41" t="s">
        <v>1088</v>
      </c>
    </row>
    <row r="47" spans="1:9" ht="14">
      <c r="A47" s="3" t="s">
        <v>237</v>
      </c>
      <c r="B47" s="37" t="s">
        <v>50</v>
      </c>
      <c r="C47" s="29">
        <v>168</v>
      </c>
      <c r="D47" s="26">
        <v>14083</v>
      </c>
      <c r="E47" s="39">
        <f t="shared" si="0"/>
        <v>2.9321531433504737</v>
      </c>
      <c r="F47">
        <f t="shared" si="1"/>
        <v>14.083</v>
      </c>
      <c r="G47" s="39">
        <f t="shared" si="2"/>
        <v>2.9280203417865045</v>
      </c>
      <c r="H47" s="39">
        <f t="shared" si="3"/>
        <v>-13.775252661134186</v>
      </c>
      <c r="I47" s="41" t="s">
        <v>1310</v>
      </c>
    </row>
    <row r="48" spans="1:9" ht="14">
      <c r="A48" s="40" t="s">
        <v>1062</v>
      </c>
      <c r="B48" s="37" t="s">
        <v>2</v>
      </c>
      <c r="C48" s="29">
        <v>230</v>
      </c>
      <c r="D48" s="26">
        <v>4071</v>
      </c>
      <c r="E48" s="39">
        <f t="shared" si="0"/>
        <v>4.0142572795869578</v>
      </c>
      <c r="F48">
        <f t="shared" si="1"/>
        <v>4.0709999999999997</v>
      </c>
      <c r="G48" s="39">
        <f t="shared" si="2"/>
        <v>-3.1185669279373589</v>
      </c>
      <c r="H48" s="39">
        <f t="shared" si="3"/>
        <v>-2.6167883590339018</v>
      </c>
      <c r="I48" s="41" t="s">
        <v>1063</v>
      </c>
    </row>
    <row r="49" spans="1:9" ht="26">
      <c r="A49" s="3" t="s">
        <v>39</v>
      </c>
      <c r="B49" s="37" t="s">
        <v>2</v>
      </c>
      <c r="C49" s="29">
        <v>238</v>
      </c>
      <c r="D49" s="26">
        <v>4289</v>
      </c>
      <c r="E49" s="39">
        <f t="shared" si="0"/>
        <v>4.1538836197465043</v>
      </c>
      <c r="F49">
        <f t="shared" si="1"/>
        <v>4.2889999999999997</v>
      </c>
      <c r="G49" s="39">
        <f t="shared" si="2"/>
        <v>-3.6372782844149105</v>
      </c>
      <c r="H49" s="39">
        <f t="shared" si="3"/>
        <v>-2.2728237242962162</v>
      </c>
      <c r="I49" s="61" t="s">
        <v>1306</v>
      </c>
    </row>
    <row r="50" spans="1:9" ht="14">
      <c r="A50" s="3" t="s">
        <v>51</v>
      </c>
      <c r="B50" s="37" t="s">
        <v>2</v>
      </c>
      <c r="C50" s="29">
        <v>305</v>
      </c>
      <c r="D50" s="26">
        <v>7507</v>
      </c>
      <c r="E50" s="39">
        <f t="shared" si="0"/>
        <v>5.3232542185827052</v>
      </c>
      <c r="F50">
        <f t="shared" si="1"/>
        <v>7.5069999999999997</v>
      </c>
      <c r="G50" s="39">
        <f t="shared" si="2"/>
        <v>-6.1493743964774614</v>
      </c>
      <c r="H50" s="39">
        <f t="shared" si="3"/>
        <v>4.3058383076873028</v>
      </c>
      <c r="I50" s="45" t="s">
        <v>1072</v>
      </c>
    </row>
    <row r="51" spans="1:9" ht="14">
      <c r="A51" s="3" t="s">
        <v>54</v>
      </c>
      <c r="B51" s="37" t="s">
        <v>2</v>
      </c>
      <c r="C51" s="29">
        <v>308</v>
      </c>
      <c r="D51" s="26">
        <v>7819</v>
      </c>
      <c r="E51" s="39">
        <f t="shared" si="0"/>
        <v>5.3756140961425354</v>
      </c>
      <c r="F51">
        <f t="shared" si="1"/>
        <v>7.819</v>
      </c>
      <c r="G51" s="39">
        <f t="shared" si="2"/>
        <v>-6.1614560824509574</v>
      </c>
      <c r="H51" s="39">
        <f t="shared" si="3"/>
        <v>4.8138570755713239</v>
      </c>
      <c r="I51" s="47" t="s">
        <v>1073</v>
      </c>
    </row>
    <row r="52" spans="1:9" ht="14">
      <c r="A52" s="3" t="s">
        <v>58</v>
      </c>
      <c r="B52" s="37" t="s">
        <v>2</v>
      </c>
      <c r="C52" s="29">
        <v>257</v>
      </c>
      <c r="D52" s="26">
        <v>6814</v>
      </c>
      <c r="E52" s="39">
        <f t="shared" si="0"/>
        <v>4.4854961776254267</v>
      </c>
      <c r="F52">
        <f t="shared" si="1"/>
        <v>6.8140000000000001</v>
      </c>
      <c r="G52" s="39">
        <f t="shared" si="2"/>
        <v>-6.6393576214465924</v>
      </c>
      <c r="H52" s="39">
        <f t="shared" si="3"/>
        <v>-1.5328164842990979</v>
      </c>
      <c r="I52" s="48" t="s">
        <v>1075</v>
      </c>
    </row>
    <row r="53" spans="1:9" ht="14">
      <c r="A53" s="3" t="s">
        <v>71</v>
      </c>
      <c r="B53" s="37" t="s">
        <v>2</v>
      </c>
      <c r="C53" s="29">
        <v>304</v>
      </c>
      <c r="D53" s="26">
        <v>9146</v>
      </c>
      <c r="E53" s="39">
        <f t="shared" si="0"/>
        <v>5.3058009260627621</v>
      </c>
      <c r="F53">
        <f t="shared" si="1"/>
        <v>9.1460000000000008</v>
      </c>
      <c r="G53" s="39">
        <f t="shared" si="2"/>
        <v>-7.5823776385884116</v>
      </c>
      <c r="H53" s="39">
        <f t="shared" si="3"/>
        <v>5.1143782951434522</v>
      </c>
      <c r="I53" s="41" t="s">
        <v>1078</v>
      </c>
    </row>
    <row r="54" spans="1:9" ht="14">
      <c r="A54" s="3" t="s">
        <v>77</v>
      </c>
      <c r="B54" s="37" t="s">
        <v>2</v>
      </c>
      <c r="C54" s="29">
        <v>307</v>
      </c>
      <c r="D54" s="26">
        <v>9090</v>
      </c>
      <c r="E54" s="39">
        <f t="shared" si="0"/>
        <v>5.3581608036225914</v>
      </c>
      <c r="F54">
        <f t="shared" si="1"/>
        <v>9.09</v>
      </c>
      <c r="G54" s="39">
        <f t="shared" si="2"/>
        <v>-7.2595967863298938</v>
      </c>
      <c r="H54" s="39">
        <f t="shared" si="3"/>
        <v>5.4704985604521159</v>
      </c>
      <c r="I54" s="41" t="s">
        <v>1079</v>
      </c>
    </row>
    <row r="55" spans="1:9" ht="14">
      <c r="A55" s="3" t="s">
        <v>146</v>
      </c>
      <c r="B55" s="37" t="s">
        <v>2</v>
      </c>
      <c r="C55" s="29">
        <v>295</v>
      </c>
      <c r="D55" s="26">
        <v>8312</v>
      </c>
      <c r="E55" s="39">
        <f t="shared" si="0"/>
        <v>5.1487212933832724</v>
      </c>
      <c r="F55">
        <f t="shared" si="1"/>
        <v>8.3119999999999994</v>
      </c>
      <c r="G55" s="39">
        <f t="shared" si="2"/>
        <v>-7.5332303258486339</v>
      </c>
      <c r="H55" s="39">
        <f t="shared" si="3"/>
        <v>3.5128029915886949</v>
      </c>
      <c r="I55" s="45" t="s">
        <v>1092</v>
      </c>
    </row>
    <row r="56" spans="1:9" ht="14">
      <c r="A56" s="3" t="s">
        <v>152</v>
      </c>
      <c r="B56" s="37" t="s">
        <v>2</v>
      </c>
      <c r="C56" s="29">
        <v>236</v>
      </c>
      <c r="D56" s="26">
        <v>5275</v>
      </c>
      <c r="E56" s="39">
        <f t="shared" si="0"/>
        <v>4.1189770347066181</v>
      </c>
      <c r="F56">
        <f t="shared" si="1"/>
        <v>5.2750000000000004</v>
      </c>
      <c r="G56" s="39">
        <f t="shared" si="2"/>
        <v>-4.3731731952278459</v>
      </c>
      <c r="H56" s="39">
        <f t="shared" si="3"/>
        <v>-2.9497425658081884</v>
      </c>
      <c r="I56" s="41" t="s">
        <v>1063</v>
      </c>
    </row>
    <row r="57" spans="1:9" ht="14">
      <c r="A57" s="3" t="s">
        <v>157</v>
      </c>
      <c r="B57" s="37" t="s">
        <v>2</v>
      </c>
      <c r="C57" s="29">
        <v>276</v>
      </c>
      <c r="D57" s="26">
        <v>5174</v>
      </c>
      <c r="E57" s="39">
        <f t="shared" si="0"/>
        <v>4.8171087355043491</v>
      </c>
      <c r="F57">
        <f t="shared" si="1"/>
        <v>5.1740000000000004</v>
      </c>
      <c r="G57" s="39">
        <f t="shared" si="2"/>
        <v>-5.1456562866354467</v>
      </c>
      <c r="H57" s="39">
        <f t="shared" si="3"/>
        <v>0.54083026894683661</v>
      </c>
      <c r="I57" s="51" t="s">
        <v>1095</v>
      </c>
    </row>
    <row r="58" spans="1:9" ht="26">
      <c r="A58" s="3" t="s">
        <v>166</v>
      </c>
      <c r="B58" s="37" t="s">
        <v>2</v>
      </c>
      <c r="C58" s="29">
        <v>232</v>
      </c>
      <c r="D58" s="26">
        <v>5300</v>
      </c>
      <c r="E58" s="39">
        <f t="shared" si="0"/>
        <v>4.0491638646268449</v>
      </c>
      <c r="F58">
        <f t="shared" si="1"/>
        <v>5.3</v>
      </c>
      <c r="G58" s="39">
        <f t="shared" si="2"/>
        <v>-4.1764569941156271</v>
      </c>
      <c r="H58" s="39">
        <f t="shared" si="3"/>
        <v>-3.2630058192259876</v>
      </c>
      <c r="I58" s="52" t="s">
        <v>1097</v>
      </c>
    </row>
    <row r="59" spans="1:9" ht="14">
      <c r="A59" s="3" t="s">
        <v>181</v>
      </c>
      <c r="B59" s="37" t="s">
        <v>2</v>
      </c>
      <c r="C59" s="29">
        <v>285</v>
      </c>
      <c r="D59" s="26">
        <v>7694</v>
      </c>
      <c r="E59" s="39">
        <f t="shared" si="0"/>
        <v>4.9741883681838388</v>
      </c>
      <c r="F59">
        <f t="shared" si="1"/>
        <v>7.694</v>
      </c>
      <c r="G59" s="39">
        <f t="shared" si="2"/>
        <v>-7.431833307468092</v>
      </c>
      <c r="H59" s="39">
        <f t="shared" si="3"/>
        <v>1.9913537330187912</v>
      </c>
      <c r="I59" s="45" t="s">
        <v>1101</v>
      </c>
    </row>
    <row r="60" spans="1:9" ht="14">
      <c r="A60" s="3" t="s">
        <v>184</v>
      </c>
      <c r="B60" s="37" t="s">
        <v>2</v>
      </c>
      <c r="C60" s="29">
        <v>274</v>
      </c>
      <c r="D60" s="26">
        <v>4701</v>
      </c>
      <c r="E60" s="39">
        <f t="shared" si="0"/>
        <v>4.782202150464463</v>
      </c>
      <c r="F60">
        <f t="shared" si="1"/>
        <v>4.7009999999999996</v>
      </c>
      <c r="G60" s="39">
        <f t="shared" si="2"/>
        <v>-4.6895486002714337</v>
      </c>
      <c r="H60" s="39">
        <f t="shared" si="3"/>
        <v>0.32792518307113261</v>
      </c>
      <c r="I60" s="54" t="s">
        <v>1102</v>
      </c>
    </row>
    <row r="61" spans="1:9" ht="14">
      <c r="A61" s="3" t="s">
        <v>187</v>
      </c>
      <c r="B61" s="37" t="s">
        <v>2</v>
      </c>
      <c r="C61" s="29">
        <v>288</v>
      </c>
      <c r="D61" s="26">
        <v>7913</v>
      </c>
      <c r="E61" s="39">
        <f t="shared" si="0"/>
        <v>5.026548245743669</v>
      </c>
      <c r="F61">
        <f t="shared" si="1"/>
        <v>7.9130000000000003</v>
      </c>
      <c r="G61" s="39">
        <f t="shared" si="2"/>
        <v>-7.525710213443551</v>
      </c>
      <c r="H61" s="39">
        <f t="shared" si="3"/>
        <v>2.4452514764889575</v>
      </c>
      <c r="I61" s="41" t="s">
        <v>1103</v>
      </c>
    </row>
    <row r="62" spans="1:9" ht="14">
      <c r="A62" s="3" t="s">
        <v>190</v>
      </c>
      <c r="B62" s="37" t="s">
        <v>2</v>
      </c>
      <c r="C62" s="29">
        <v>290</v>
      </c>
      <c r="D62" s="26">
        <v>8238</v>
      </c>
      <c r="E62" s="39">
        <f t="shared" si="0"/>
        <v>5.0614548307835561</v>
      </c>
      <c r="F62">
        <f t="shared" si="1"/>
        <v>8.2379999999999995</v>
      </c>
      <c r="G62" s="39">
        <f t="shared" si="2"/>
        <v>-7.7411878100343126</v>
      </c>
      <c r="H62" s="39">
        <f t="shared" si="3"/>
        <v>2.8175619407168608</v>
      </c>
      <c r="I62" s="45" t="s">
        <v>1104</v>
      </c>
    </row>
    <row r="63" spans="1:9" ht="14">
      <c r="A63" s="3" t="s">
        <v>193</v>
      </c>
      <c r="B63" s="37" t="s">
        <v>2</v>
      </c>
      <c r="C63" s="29">
        <v>291</v>
      </c>
      <c r="D63" s="26">
        <v>8282</v>
      </c>
      <c r="E63" s="39">
        <f t="shared" si="0"/>
        <v>5.0789081233034992</v>
      </c>
      <c r="F63">
        <f t="shared" si="1"/>
        <v>8.282</v>
      </c>
      <c r="G63" s="39">
        <f t="shared" si="2"/>
        <v>-7.7319130922498251</v>
      </c>
      <c r="H63" s="39">
        <f t="shared" si="3"/>
        <v>2.9680033581341778</v>
      </c>
      <c r="I63" s="45" t="s">
        <v>1105</v>
      </c>
    </row>
    <row r="64" spans="1:9" ht="14">
      <c r="A64" s="3" t="s">
        <v>196</v>
      </c>
      <c r="B64" s="37" t="s">
        <v>2</v>
      </c>
      <c r="C64" s="29">
        <v>282</v>
      </c>
      <c r="D64" s="26">
        <v>6906</v>
      </c>
      <c r="E64" s="39">
        <f t="shared" si="0"/>
        <v>4.9218284906240095</v>
      </c>
      <c r="F64">
        <f t="shared" si="1"/>
        <v>6.9059999999999997</v>
      </c>
      <c r="G64" s="39">
        <f t="shared" si="2"/>
        <v>-6.7550873306676609</v>
      </c>
      <c r="H64" s="39">
        <f t="shared" si="3"/>
        <v>1.4358381367874464</v>
      </c>
      <c r="I64" s="45" t="s">
        <v>1106</v>
      </c>
    </row>
    <row r="65" spans="1:9" ht="26">
      <c r="A65" s="3" t="s">
        <v>199</v>
      </c>
      <c r="B65" s="37" t="s">
        <v>2</v>
      </c>
      <c r="C65" s="29">
        <v>290</v>
      </c>
      <c r="D65" s="26">
        <v>2089</v>
      </c>
      <c r="E65" s="39">
        <f t="shared" si="0"/>
        <v>5.0614548307835561</v>
      </c>
      <c r="F65">
        <f t="shared" si="1"/>
        <v>2.089</v>
      </c>
      <c r="G65" s="39">
        <f t="shared" si="2"/>
        <v>-1.9630178848217625</v>
      </c>
      <c r="H65" s="39">
        <f t="shared" si="3"/>
        <v>0.7144800794073225</v>
      </c>
      <c r="I65" s="62" t="s">
        <v>1308</v>
      </c>
    </row>
    <row r="66" spans="1:9" ht="14">
      <c r="A66" s="3" t="s">
        <v>205</v>
      </c>
      <c r="B66" s="37" t="s">
        <v>2</v>
      </c>
      <c r="C66" s="29">
        <v>241</v>
      </c>
      <c r="D66" s="26">
        <v>2072</v>
      </c>
      <c r="E66" s="39">
        <f t="shared" si="0"/>
        <v>4.2062434973063345</v>
      </c>
      <c r="F66">
        <f t="shared" si="1"/>
        <v>2.0720000000000001</v>
      </c>
      <c r="G66" s="39">
        <f t="shared" si="2"/>
        <v>-1.8122120331928284</v>
      </c>
      <c r="H66" s="39">
        <f t="shared" si="3"/>
        <v>-1.0045255331504099</v>
      </c>
      <c r="I66" s="41" t="s">
        <v>1107</v>
      </c>
    </row>
    <row r="67" spans="1:9" ht="14">
      <c r="A67" s="3" t="s">
        <v>283</v>
      </c>
      <c r="B67" s="37" t="s">
        <v>2</v>
      </c>
      <c r="C67" s="29">
        <v>304</v>
      </c>
      <c r="D67" s="26">
        <v>9188</v>
      </c>
      <c r="E67" s="39">
        <f t="shared" si="0"/>
        <v>5.3058009260627621</v>
      </c>
      <c r="F67">
        <f t="shared" si="1"/>
        <v>9.1880000000000006</v>
      </c>
      <c r="G67" s="39">
        <f t="shared" si="2"/>
        <v>-7.6171972166357227</v>
      </c>
      <c r="H67" s="39">
        <f t="shared" si="3"/>
        <v>5.1378643970892242</v>
      </c>
      <c r="I67" s="44" t="s">
        <v>1122</v>
      </c>
    </row>
    <row r="68" spans="1:9" ht="14">
      <c r="A68" s="3" t="s">
        <v>311</v>
      </c>
      <c r="B68" s="37" t="s">
        <v>2</v>
      </c>
      <c r="C68" s="29">
        <v>316</v>
      </c>
      <c r="D68" s="26">
        <v>7367</v>
      </c>
      <c r="E68" s="39">
        <f t="shared" ref="E68:E131" si="4">RADIANS(C68)</f>
        <v>5.5152404363020811</v>
      </c>
      <c r="F68">
        <f t="shared" ref="F68:F131" si="5">D68/1000</f>
        <v>7.367</v>
      </c>
      <c r="G68" s="39">
        <f t="shared" ref="G68:G131" si="6">SIN(E68)*F68</f>
        <v>-5.1175482151714355</v>
      </c>
      <c r="H68" s="39">
        <f t="shared" ref="H68:H131" si="7">COS(E68)*F68</f>
        <v>5.2993763090948409</v>
      </c>
      <c r="I68" s="44" t="s">
        <v>1132</v>
      </c>
    </row>
    <row r="69" spans="1:9" ht="14">
      <c r="A69" s="3" t="s">
        <v>316</v>
      </c>
      <c r="B69" s="37" t="s">
        <v>2</v>
      </c>
      <c r="C69" s="29">
        <v>299</v>
      </c>
      <c r="D69" s="26">
        <v>7618</v>
      </c>
      <c r="E69" s="39">
        <f t="shared" si="4"/>
        <v>5.2185344634630457</v>
      </c>
      <c r="F69">
        <f t="shared" si="5"/>
        <v>7.6180000000000003</v>
      </c>
      <c r="G69" s="39">
        <f t="shared" si="6"/>
        <v>-6.6628529289879159</v>
      </c>
      <c r="H69" s="39">
        <f t="shared" si="7"/>
        <v>3.6932796870365974</v>
      </c>
      <c r="I69" s="45" t="s">
        <v>1133</v>
      </c>
    </row>
    <row r="70" spans="1:9" ht="14">
      <c r="A70" s="3" t="s">
        <v>329</v>
      </c>
      <c r="B70" s="37" t="s">
        <v>2</v>
      </c>
      <c r="C70" s="29">
        <v>298</v>
      </c>
      <c r="D70" s="26">
        <v>5507</v>
      </c>
      <c r="E70" s="39">
        <f t="shared" si="4"/>
        <v>5.2010811709431017</v>
      </c>
      <c r="F70">
        <f t="shared" si="5"/>
        <v>5.5069999999999997</v>
      </c>
      <c r="G70" s="39">
        <f t="shared" si="6"/>
        <v>-4.8623923938741109</v>
      </c>
      <c r="H70" s="39">
        <f t="shared" si="7"/>
        <v>2.5853798962618986</v>
      </c>
      <c r="I70" s="41" t="s">
        <v>1137</v>
      </c>
    </row>
    <row r="71" spans="1:9" ht="14">
      <c r="A71" s="3" t="s">
        <v>332</v>
      </c>
      <c r="B71" s="37" t="s">
        <v>2</v>
      </c>
      <c r="C71" s="29">
        <v>298</v>
      </c>
      <c r="D71" s="26">
        <v>6233</v>
      </c>
      <c r="E71" s="39">
        <f t="shared" si="4"/>
        <v>5.2010811709431017</v>
      </c>
      <c r="F71">
        <f t="shared" si="5"/>
        <v>6.2329999999999997</v>
      </c>
      <c r="G71" s="39">
        <f t="shared" si="6"/>
        <v>-5.503412346289692</v>
      </c>
      <c r="H71" s="39">
        <f t="shared" si="7"/>
        <v>2.9262162508444547</v>
      </c>
      <c r="I71" s="56" t="s">
        <v>1138</v>
      </c>
    </row>
    <row r="72" spans="1:9" ht="14">
      <c r="A72" s="3" t="s">
        <v>458</v>
      </c>
      <c r="B72" s="37" t="s">
        <v>2</v>
      </c>
      <c r="C72" s="29">
        <v>285</v>
      </c>
      <c r="D72" s="26">
        <v>1135</v>
      </c>
      <c r="E72" s="39">
        <f t="shared" si="4"/>
        <v>4.9741883681838388</v>
      </c>
      <c r="F72">
        <f t="shared" si="5"/>
        <v>1.135</v>
      </c>
      <c r="G72" s="39">
        <f t="shared" si="6"/>
        <v>-1.0963258128380926</v>
      </c>
      <c r="H72" s="39">
        <f t="shared" si="7"/>
        <v>0.29375961619136054</v>
      </c>
      <c r="I72" s="41" t="s">
        <v>1169</v>
      </c>
    </row>
    <row r="73" spans="1:9" ht="14">
      <c r="A73" s="3" t="s">
        <v>467</v>
      </c>
      <c r="B73" s="37" t="s">
        <v>2</v>
      </c>
      <c r="C73" s="29">
        <v>248</v>
      </c>
      <c r="D73" s="26">
        <v>4568</v>
      </c>
      <c r="E73" s="39">
        <f t="shared" si="4"/>
        <v>4.3284165449459371</v>
      </c>
      <c r="F73">
        <f t="shared" si="5"/>
        <v>4.5679999999999996</v>
      </c>
      <c r="G73" s="39">
        <f t="shared" si="6"/>
        <v>-4.2353758476610839</v>
      </c>
      <c r="H73" s="39">
        <f t="shared" si="7"/>
        <v>-1.7112029187238873</v>
      </c>
      <c r="I73" s="59" t="s">
        <v>1171</v>
      </c>
    </row>
    <row r="74" spans="1:9" ht="14">
      <c r="A74" s="3" t="s">
        <v>473</v>
      </c>
      <c r="B74" s="37" t="s">
        <v>2</v>
      </c>
      <c r="C74" s="29">
        <v>292</v>
      </c>
      <c r="D74" s="26">
        <v>8681</v>
      </c>
      <c r="E74" s="39">
        <f t="shared" si="4"/>
        <v>5.0963614158234423</v>
      </c>
      <c r="F74">
        <f t="shared" si="5"/>
        <v>8.6809999999999992</v>
      </c>
      <c r="G74" s="39">
        <f t="shared" si="6"/>
        <v>-8.04888304149428</v>
      </c>
      <c r="H74" s="39">
        <f t="shared" si="7"/>
        <v>3.2519598374435312</v>
      </c>
      <c r="I74" s="41" t="s">
        <v>1172</v>
      </c>
    </row>
    <row r="75" spans="1:9" ht="14">
      <c r="A75" s="3" t="s">
        <v>504</v>
      </c>
      <c r="B75" s="37" t="s">
        <v>2</v>
      </c>
      <c r="C75" s="31">
        <v>240</v>
      </c>
      <c r="D75" s="27">
        <v>250</v>
      </c>
      <c r="E75" s="39">
        <f t="shared" si="4"/>
        <v>4.1887902047863905</v>
      </c>
      <c r="F75">
        <f t="shared" si="5"/>
        <v>0.25</v>
      </c>
      <c r="G75" s="39">
        <f t="shared" si="6"/>
        <v>-0.21650635094610959</v>
      </c>
      <c r="H75" s="39">
        <f t="shared" si="7"/>
        <v>-0.12500000000000011</v>
      </c>
      <c r="I75" s="48" t="s">
        <v>1178</v>
      </c>
    </row>
    <row r="76" spans="1:9" ht="14">
      <c r="A76" s="3" t="s">
        <v>507</v>
      </c>
      <c r="B76" s="37" t="s">
        <v>2</v>
      </c>
      <c r="C76" s="29">
        <v>170</v>
      </c>
      <c r="D76" s="26">
        <v>894</v>
      </c>
      <c r="E76" s="39">
        <f t="shared" si="4"/>
        <v>2.9670597283903604</v>
      </c>
      <c r="F76">
        <f t="shared" si="5"/>
        <v>0.89400000000000002</v>
      </c>
      <c r="G76" s="39">
        <f t="shared" si="6"/>
        <v>0.15524147083423567</v>
      </c>
      <c r="H76" s="39">
        <f t="shared" si="7"/>
        <v>-0.88041813119291401</v>
      </c>
      <c r="I76" s="41" t="s">
        <v>1179</v>
      </c>
    </row>
    <row r="77" spans="1:9" ht="14">
      <c r="A77" s="3" t="s">
        <v>512</v>
      </c>
      <c r="B77" s="37" t="s">
        <v>2</v>
      </c>
      <c r="C77" s="29">
        <v>308</v>
      </c>
      <c r="D77" s="26">
        <v>3003</v>
      </c>
      <c r="E77" s="39">
        <f t="shared" si="4"/>
        <v>5.3756140961425354</v>
      </c>
      <c r="F77">
        <f t="shared" si="5"/>
        <v>3.0030000000000001</v>
      </c>
      <c r="G77" s="39">
        <f t="shared" si="6"/>
        <v>-2.3663962930809856</v>
      </c>
      <c r="H77" s="39">
        <f t="shared" si="7"/>
        <v>1.8488314104029526</v>
      </c>
      <c r="I77" s="59" t="s">
        <v>1181</v>
      </c>
    </row>
    <row r="78" spans="1:9" ht="14">
      <c r="A78" s="3" t="s">
        <v>521</v>
      </c>
      <c r="B78" s="37" t="s">
        <v>2</v>
      </c>
      <c r="C78" s="29">
        <v>304</v>
      </c>
      <c r="D78" s="26">
        <v>9071</v>
      </c>
      <c r="E78" s="39">
        <f t="shared" si="4"/>
        <v>5.3058009260627621</v>
      </c>
      <c r="F78">
        <f t="shared" si="5"/>
        <v>9.0709999999999997</v>
      </c>
      <c r="G78" s="39">
        <f t="shared" si="6"/>
        <v>-7.5201998206467824</v>
      </c>
      <c r="H78" s="39">
        <f t="shared" si="7"/>
        <v>5.072438827383146</v>
      </c>
      <c r="I78" s="45" t="s">
        <v>1183</v>
      </c>
    </row>
    <row r="79" spans="1:9" ht="14">
      <c r="A79" s="3" t="s">
        <v>591</v>
      </c>
      <c r="B79" s="37" t="s">
        <v>2</v>
      </c>
      <c r="C79" s="29">
        <v>305</v>
      </c>
      <c r="D79" s="26">
        <v>8982</v>
      </c>
      <c r="E79" s="39">
        <f t="shared" si="4"/>
        <v>5.3232542185827052</v>
      </c>
      <c r="F79">
        <f t="shared" si="5"/>
        <v>8.9819999999999993</v>
      </c>
      <c r="G79" s="39">
        <f t="shared" si="6"/>
        <v>-7.3576236618037241</v>
      </c>
      <c r="H79" s="39">
        <f t="shared" si="7"/>
        <v>5.1518635513050954</v>
      </c>
      <c r="I79" s="45" t="s">
        <v>1203</v>
      </c>
    </row>
    <row r="80" spans="1:9" ht="14">
      <c r="A80" s="3" t="s">
        <v>670</v>
      </c>
      <c r="B80" s="37" t="s">
        <v>2</v>
      </c>
      <c r="C80" s="29">
        <v>269</v>
      </c>
      <c r="D80" s="26">
        <v>4843</v>
      </c>
      <c r="E80" s="39">
        <f t="shared" si="4"/>
        <v>4.6949356878647466</v>
      </c>
      <c r="F80">
        <f t="shared" si="5"/>
        <v>4.843</v>
      </c>
      <c r="G80" s="39">
        <f t="shared" si="6"/>
        <v>-4.8422623876424025</v>
      </c>
      <c r="H80" s="39">
        <f t="shared" si="7"/>
        <v>-8.4522004375763973E-2</v>
      </c>
      <c r="I80" s="45" t="s">
        <v>1221</v>
      </c>
    </row>
    <row r="81" spans="1:9" ht="14">
      <c r="A81" s="3" t="s">
        <v>777</v>
      </c>
      <c r="B81" s="37" t="s">
        <v>2</v>
      </c>
      <c r="C81" s="29">
        <v>316</v>
      </c>
      <c r="D81" s="26">
        <v>4320</v>
      </c>
      <c r="E81" s="39">
        <f t="shared" si="4"/>
        <v>5.5152404363020811</v>
      </c>
      <c r="F81">
        <f t="shared" si="5"/>
        <v>4.32</v>
      </c>
      <c r="G81" s="39">
        <f t="shared" si="6"/>
        <v>-3.0009241603828696</v>
      </c>
      <c r="H81" s="39">
        <f t="shared" si="7"/>
        <v>3.107547937462972</v>
      </c>
      <c r="I81" s="59" t="s">
        <v>1246</v>
      </c>
    </row>
    <row r="82" spans="1:9" ht="26">
      <c r="A82" s="3" t="s">
        <v>780</v>
      </c>
      <c r="B82" s="37" t="s">
        <v>2</v>
      </c>
      <c r="C82" s="29">
        <v>299</v>
      </c>
      <c r="D82" s="26">
        <v>6452</v>
      </c>
      <c r="E82" s="39">
        <f t="shared" si="4"/>
        <v>5.2185344634630457</v>
      </c>
      <c r="F82">
        <f t="shared" si="5"/>
        <v>6.452</v>
      </c>
      <c r="G82" s="39">
        <f t="shared" si="6"/>
        <v>-5.643046350463381</v>
      </c>
      <c r="H82" s="39">
        <f t="shared" si="7"/>
        <v>3.1279916698293682</v>
      </c>
      <c r="I82" s="52" t="s">
        <v>1247</v>
      </c>
    </row>
    <row r="83" spans="1:9" ht="14" customHeight="1">
      <c r="A83" s="3" t="s">
        <v>783</v>
      </c>
      <c r="B83" s="37" t="s">
        <v>2</v>
      </c>
      <c r="C83" s="29">
        <v>313</v>
      </c>
      <c r="D83" s="26">
        <v>5224</v>
      </c>
      <c r="E83" s="39">
        <f t="shared" si="4"/>
        <v>5.4628805587422518</v>
      </c>
      <c r="F83">
        <f t="shared" si="5"/>
        <v>5.2240000000000002</v>
      </c>
      <c r="G83" s="39">
        <f t="shared" si="6"/>
        <v>-3.8205917372585461</v>
      </c>
      <c r="H83" s="39">
        <f t="shared" si="7"/>
        <v>3.5627594329664927</v>
      </c>
      <c r="I83" s="41" t="s">
        <v>1248</v>
      </c>
    </row>
    <row r="84" spans="1:9" ht="14">
      <c r="A84" s="3" t="s">
        <v>875</v>
      </c>
      <c r="B84" s="37" t="s">
        <v>2</v>
      </c>
      <c r="C84" s="29">
        <v>247</v>
      </c>
      <c r="D84" s="26">
        <v>2849</v>
      </c>
      <c r="E84" s="39">
        <f t="shared" si="4"/>
        <v>4.310963252425994</v>
      </c>
      <c r="F84">
        <f t="shared" si="5"/>
        <v>2.8490000000000002</v>
      </c>
      <c r="G84" s="39">
        <f t="shared" si="6"/>
        <v>-2.6225183274860027</v>
      </c>
      <c r="H84" s="39">
        <f t="shared" si="7"/>
        <v>-1.1131929850659412</v>
      </c>
      <c r="I84" s="41" t="s">
        <v>1267</v>
      </c>
    </row>
    <row r="85" spans="1:9" ht="14">
      <c r="A85" s="3" t="s">
        <v>878</v>
      </c>
      <c r="B85" s="37" t="s">
        <v>2</v>
      </c>
      <c r="C85" s="29">
        <v>281</v>
      </c>
      <c r="D85" s="26">
        <v>5868</v>
      </c>
      <c r="E85" s="39">
        <f t="shared" si="4"/>
        <v>4.9043751981040664</v>
      </c>
      <c r="F85">
        <f t="shared" si="5"/>
        <v>5.8680000000000003</v>
      </c>
      <c r="G85" s="39">
        <f t="shared" si="6"/>
        <v>-5.7601883124708921</v>
      </c>
      <c r="H85" s="39">
        <f t="shared" si="7"/>
        <v>1.1196671848695667</v>
      </c>
      <c r="I85" s="44" t="s">
        <v>1268</v>
      </c>
    </row>
    <row r="86" spans="1:9" ht="14">
      <c r="A86" s="3" t="s">
        <v>881</v>
      </c>
      <c r="B86" s="37" t="s">
        <v>2</v>
      </c>
      <c r="C86" s="29">
        <v>250</v>
      </c>
      <c r="D86" s="26">
        <v>5384</v>
      </c>
      <c r="E86" s="39">
        <f t="shared" si="4"/>
        <v>4.3633231299858242</v>
      </c>
      <c r="F86">
        <f t="shared" si="5"/>
        <v>5.3840000000000003</v>
      </c>
      <c r="G86" s="39">
        <f t="shared" si="6"/>
        <v>-5.0593050703113311</v>
      </c>
      <c r="H86" s="39">
        <f t="shared" si="7"/>
        <v>-1.8414364516653996</v>
      </c>
      <c r="I86" s="41" t="s">
        <v>1269</v>
      </c>
    </row>
    <row r="87" spans="1:9" ht="14">
      <c r="A87" s="3" t="s">
        <v>884</v>
      </c>
      <c r="B87" s="37" t="s">
        <v>2</v>
      </c>
      <c r="C87" s="29">
        <v>266</v>
      </c>
      <c r="D87" s="26">
        <v>7507</v>
      </c>
      <c r="E87" s="39">
        <f t="shared" si="4"/>
        <v>4.6425758103049164</v>
      </c>
      <c r="F87">
        <f t="shared" si="5"/>
        <v>7.5069999999999997</v>
      </c>
      <c r="G87" s="39">
        <f t="shared" si="6"/>
        <v>-7.4887133253005</v>
      </c>
      <c r="H87" s="39">
        <f t="shared" si="7"/>
        <v>-0.52366184839715069</v>
      </c>
      <c r="I87" s="46" t="s">
        <v>1270</v>
      </c>
    </row>
    <row r="88" spans="1:9" ht="14">
      <c r="A88" s="3" t="s">
        <v>896</v>
      </c>
      <c r="B88" s="37" t="s">
        <v>2</v>
      </c>
      <c r="C88" s="29">
        <v>241</v>
      </c>
      <c r="D88" s="26">
        <v>4368</v>
      </c>
      <c r="E88" s="39">
        <f t="shared" si="4"/>
        <v>4.2062434973063345</v>
      </c>
      <c r="F88">
        <f t="shared" si="5"/>
        <v>4.3680000000000003</v>
      </c>
      <c r="G88" s="39">
        <f t="shared" si="6"/>
        <v>-3.8203388807848819</v>
      </c>
      <c r="H88" s="39">
        <f t="shared" si="7"/>
        <v>-2.1176484212359994</v>
      </c>
      <c r="I88" s="41" t="s">
        <v>1272</v>
      </c>
    </row>
    <row r="89" spans="1:9" ht="14">
      <c r="A89" s="3" t="s">
        <v>899</v>
      </c>
      <c r="B89" s="37" t="s">
        <v>2</v>
      </c>
      <c r="C89" s="29">
        <v>252</v>
      </c>
      <c r="D89" s="26">
        <v>4116</v>
      </c>
      <c r="E89" s="39">
        <f t="shared" si="4"/>
        <v>4.3982297150257104</v>
      </c>
      <c r="F89">
        <f t="shared" si="5"/>
        <v>4.1159999999999997</v>
      </c>
      <c r="G89" s="39">
        <f t="shared" si="6"/>
        <v>-3.9145486210708516</v>
      </c>
      <c r="H89" s="39">
        <f t="shared" si="7"/>
        <v>-1.2719139488472841</v>
      </c>
      <c r="I89" s="41" t="s">
        <v>1273</v>
      </c>
    </row>
    <row r="90" spans="1:9" ht="14">
      <c r="A90" s="3" t="s">
        <v>902</v>
      </c>
      <c r="B90" s="37" t="s">
        <v>2</v>
      </c>
      <c r="C90" s="29">
        <v>246</v>
      </c>
      <c r="D90" s="26">
        <v>2882</v>
      </c>
      <c r="E90" s="39">
        <f t="shared" si="4"/>
        <v>4.2935099599060509</v>
      </c>
      <c r="F90">
        <f t="shared" si="5"/>
        <v>2.8820000000000001</v>
      </c>
      <c r="G90" s="39">
        <f t="shared" si="6"/>
        <v>-2.632838008925976</v>
      </c>
      <c r="H90" s="39">
        <f t="shared" si="7"/>
        <v>-1.172215005344456</v>
      </c>
      <c r="I90" s="41" t="s">
        <v>1274</v>
      </c>
    </row>
    <row r="91" spans="1:9" ht="14">
      <c r="A91" s="3" t="s">
        <v>905</v>
      </c>
      <c r="B91" s="37" t="s">
        <v>2</v>
      </c>
      <c r="C91" s="29">
        <v>256</v>
      </c>
      <c r="D91" s="26">
        <v>4757</v>
      </c>
      <c r="E91" s="39">
        <f t="shared" si="4"/>
        <v>4.4680428851054836</v>
      </c>
      <c r="F91">
        <f t="shared" si="5"/>
        <v>4.7569999999999997</v>
      </c>
      <c r="G91" s="39">
        <f t="shared" si="6"/>
        <v>-4.6156967698949147</v>
      </c>
      <c r="H91" s="39">
        <f t="shared" si="7"/>
        <v>-1.1508224573676196</v>
      </c>
      <c r="I91" s="45" t="s">
        <v>1275</v>
      </c>
    </row>
    <row r="92" spans="1:9" ht="14">
      <c r="A92" s="3" t="s">
        <v>908</v>
      </c>
      <c r="B92" s="37" t="s">
        <v>2</v>
      </c>
      <c r="C92" s="29">
        <v>290</v>
      </c>
      <c r="D92" s="26">
        <v>6727</v>
      </c>
      <c r="E92" s="39">
        <f t="shared" si="4"/>
        <v>5.0614548307835561</v>
      </c>
      <c r="F92">
        <f t="shared" si="5"/>
        <v>6.7270000000000003</v>
      </c>
      <c r="G92" s="39">
        <f t="shared" si="6"/>
        <v>-6.3213122600268052</v>
      </c>
      <c r="H92" s="39">
        <f t="shared" si="7"/>
        <v>2.3007695041517753</v>
      </c>
      <c r="I92" s="45" t="s">
        <v>1276</v>
      </c>
    </row>
    <row r="93" spans="1:9" ht="14">
      <c r="A93" s="3" t="s">
        <v>914</v>
      </c>
      <c r="B93" s="37" t="s">
        <v>2</v>
      </c>
      <c r="C93" s="29">
        <v>300</v>
      </c>
      <c r="D93" s="26">
        <v>8353</v>
      </c>
      <c r="E93" s="39">
        <f t="shared" si="4"/>
        <v>5.2359877559829888</v>
      </c>
      <c r="F93">
        <f t="shared" si="5"/>
        <v>8.3529999999999998</v>
      </c>
      <c r="G93" s="39">
        <f t="shared" si="6"/>
        <v>-7.2339101978114151</v>
      </c>
      <c r="H93" s="39">
        <f t="shared" si="7"/>
        <v>4.1765000000000008</v>
      </c>
      <c r="I93" s="44" t="s">
        <v>1278</v>
      </c>
    </row>
    <row r="94" spans="1:9" ht="14">
      <c r="A94" s="3" t="s">
        <v>962</v>
      </c>
      <c r="B94" s="37" t="s">
        <v>2</v>
      </c>
      <c r="C94" s="29">
        <v>307</v>
      </c>
      <c r="D94" s="26">
        <v>9090</v>
      </c>
      <c r="E94" s="39">
        <f t="shared" si="4"/>
        <v>5.3581608036225914</v>
      </c>
      <c r="F94">
        <f t="shared" si="5"/>
        <v>9.09</v>
      </c>
      <c r="G94" s="39">
        <f t="shared" si="6"/>
        <v>-7.2595967863298938</v>
      </c>
      <c r="H94" s="39">
        <f t="shared" si="7"/>
        <v>5.4704985604521159</v>
      </c>
      <c r="I94" s="41" t="s">
        <v>1288</v>
      </c>
    </row>
    <row r="95" spans="1:9" ht="14">
      <c r="A95" s="3" t="s">
        <v>730</v>
      </c>
      <c r="B95" s="37" t="s">
        <v>1300</v>
      </c>
      <c r="C95" s="29">
        <v>311</v>
      </c>
      <c r="D95" s="26">
        <v>8765</v>
      </c>
      <c r="E95" s="39">
        <f t="shared" si="4"/>
        <v>5.4279739737023647</v>
      </c>
      <c r="F95">
        <f t="shared" si="5"/>
        <v>8.7650000000000006</v>
      </c>
      <c r="G95" s="39">
        <f t="shared" si="6"/>
        <v>-6.6150294706525994</v>
      </c>
      <c r="H95" s="39">
        <f t="shared" si="7"/>
        <v>5.7503573891017945</v>
      </c>
      <c r="I95" s="44" t="s">
        <v>1236</v>
      </c>
    </row>
    <row r="96" spans="1:9" ht="14">
      <c r="A96" s="3" t="s">
        <v>7</v>
      </c>
      <c r="B96" s="37" t="s">
        <v>6</v>
      </c>
      <c r="C96" s="29">
        <v>328</v>
      </c>
      <c r="D96" s="26">
        <v>9961</v>
      </c>
      <c r="E96" s="39">
        <f t="shared" si="4"/>
        <v>5.7246799465414009</v>
      </c>
      <c r="F96">
        <f t="shared" si="5"/>
        <v>9.9610000000000003</v>
      </c>
      <c r="G96" s="39">
        <f t="shared" si="6"/>
        <v>-5.2785257910269552</v>
      </c>
      <c r="H96" s="39">
        <f t="shared" si="7"/>
        <v>8.4474070858141594</v>
      </c>
      <c r="I96" s="42" t="s">
        <v>1064</v>
      </c>
    </row>
    <row r="97" spans="1:9" ht="14">
      <c r="A97" s="3" t="s">
        <v>1015</v>
      </c>
      <c r="B97" s="37" t="s">
        <v>6</v>
      </c>
      <c r="C97" s="29">
        <v>320</v>
      </c>
      <c r="D97" s="26">
        <v>9410</v>
      </c>
      <c r="E97" s="39">
        <f t="shared" si="4"/>
        <v>5.5850536063818543</v>
      </c>
      <c r="F97">
        <f t="shared" si="5"/>
        <v>9.41</v>
      </c>
      <c r="G97" s="39">
        <f t="shared" si="6"/>
        <v>-6.0486314071503378</v>
      </c>
      <c r="H97" s="39">
        <f t="shared" si="7"/>
        <v>7.2084782097495808</v>
      </c>
      <c r="I97" s="41" t="s">
        <v>1074</v>
      </c>
    </row>
    <row r="98" spans="1:9" ht="14" customHeight="1">
      <c r="A98" s="3" t="s">
        <v>61</v>
      </c>
      <c r="B98" s="37" t="s">
        <v>6</v>
      </c>
      <c r="C98" s="29">
        <v>330</v>
      </c>
      <c r="D98" s="26">
        <v>9804</v>
      </c>
      <c r="E98" s="39">
        <f t="shared" si="4"/>
        <v>5.7595865315812871</v>
      </c>
      <c r="F98">
        <f t="shared" si="5"/>
        <v>9.8040000000000003</v>
      </c>
      <c r="G98" s="39">
        <f t="shared" si="6"/>
        <v>-4.9020000000000046</v>
      </c>
      <c r="H98" s="39">
        <f t="shared" si="7"/>
        <v>8.4905130587026338</v>
      </c>
      <c r="I98" s="45" t="s">
        <v>1076</v>
      </c>
    </row>
    <row r="99" spans="1:9" ht="14">
      <c r="A99" s="3" t="s">
        <v>134</v>
      </c>
      <c r="B99" s="37" t="s">
        <v>6</v>
      </c>
      <c r="C99" s="29">
        <v>324</v>
      </c>
      <c r="D99" s="26">
        <v>9429</v>
      </c>
      <c r="E99" s="39">
        <f t="shared" si="4"/>
        <v>5.6548667764616276</v>
      </c>
      <c r="F99">
        <f t="shared" si="5"/>
        <v>9.4290000000000003</v>
      </c>
      <c r="G99" s="39">
        <f t="shared" si="6"/>
        <v>-5.5422271438657313</v>
      </c>
      <c r="H99" s="39">
        <f t="shared" si="7"/>
        <v>7.6282212399613787</v>
      </c>
      <c r="I99" s="41" t="s">
        <v>1089</v>
      </c>
    </row>
    <row r="100" spans="1:9" ht="14">
      <c r="A100" s="3" t="s">
        <v>140</v>
      </c>
      <c r="B100" s="37" t="s">
        <v>6</v>
      </c>
      <c r="C100" s="29">
        <v>318</v>
      </c>
      <c r="D100" s="26">
        <v>10249</v>
      </c>
      <c r="E100" s="39">
        <f t="shared" si="4"/>
        <v>5.5501470213419681</v>
      </c>
      <c r="F100">
        <f t="shared" si="5"/>
        <v>10.249000000000001</v>
      </c>
      <c r="G100" s="39">
        <f t="shared" si="6"/>
        <v>-6.8579195845719374</v>
      </c>
      <c r="H100" s="39">
        <f t="shared" si="7"/>
        <v>7.6164913163178136</v>
      </c>
      <c r="I100" s="45" t="s">
        <v>1090</v>
      </c>
    </row>
    <row r="101" spans="1:9" ht="14">
      <c r="A101" s="3" t="s">
        <v>248</v>
      </c>
      <c r="B101" s="37" t="s">
        <v>1302</v>
      </c>
      <c r="C101" s="29">
        <v>336</v>
      </c>
      <c r="D101" s="26">
        <v>11165</v>
      </c>
      <c r="E101" s="39">
        <f t="shared" si="4"/>
        <v>5.8643062867009474</v>
      </c>
      <c r="F101">
        <f t="shared" si="5"/>
        <v>11.164999999999999</v>
      </c>
      <c r="G101" s="39">
        <f t="shared" si="6"/>
        <v>-4.5412146199413082</v>
      </c>
      <c r="H101" s="39">
        <f t="shared" si="7"/>
        <v>10.199735034579639</v>
      </c>
      <c r="I101" s="56" t="s">
        <v>1115</v>
      </c>
    </row>
    <row r="102" spans="1:9" ht="14">
      <c r="A102" s="3" t="s">
        <v>255</v>
      </c>
      <c r="B102" s="37" t="s">
        <v>6</v>
      </c>
      <c r="C102" s="29">
        <v>347</v>
      </c>
      <c r="D102" s="26">
        <v>11695</v>
      </c>
      <c r="E102" s="39">
        <f t="shared" si="4"/>
        <v>6.0562925044203233</v>
      </c>
      <c r="F102">
        <f t="shared" si="5"/>
        <v>11.695</v>
      </c>
      <c r="G102" s="39">
        <f t="shared" si="6"/>
        <v>-2.6308025805515052</v>
      </c>
      <c r="H102" s="39">
        <f t="shared" si="7"/>
        <v>11.395257907663325</v>
      </c>
      <c r="I102" s="57" t="s">
        <v>1117</v>
      </c>
    </row>
    <row r="103" spans="1:9" ht="14">
      <c r="A103" s="3" t="s">
        <v>276</v>
      </c>
      <c r="B103" s="37" t="s">
        <v>6</v>
      </c>
      <c r="C103" s="29">
        <v>330</v>
      </c>
      <c r="D103" s="26">
        <v>8932</v>
      </c>
      <c r="E103" s="39">
        <f t="shared" si="4"/>
        <v>5.7595865315812871</v>
      </c>
      <c r="F103">
        <f t="shared" si="5"/>
        <v>8.9320000000000004</v>
      </c>
      <c r="G103" s="39">
        <f t="shared" si="6"/>
        <v>-4.4660000000000037</v>
      </c>
      <c r="H103" s="39">
        <f t="shared" si="7"/>
        <v>7.7353389066026041</v>
      </c>
      <c r="I103" s="41" t="s">
        <v>1120</v>
      </c>
    </row>
    <row r="104" spans="1:9" ht="14">
      <c r="A104" s="3" t="s">
        <v>293</v>
      </c>
      <c r="B104" s="37" t="s">
        <v>6</v>
      </c>
      <c r="C104" s="29">
        <v>322</v>
      </c>
      <c r="D104" s="26">
        <v>9401</v>
      </c>
      <c r="E104" s="39">
        <f t="shared" si="4"/>
        <v>5.6199601914217414</v>
      </c>
      <c r="F104">
        <f t="shared" si="5"/>
        <v>9.4009999999999998</v>
      </c>
      <c r="G104" s="39">
        <f t="shared" si="6"/>
        <v>-5.7878335295365124</v>
      </c>
      <c r="H104" s="39">
        <f t="shared" si="7"/>
        <v>7.4080890946567939</v>
      </c>
      <c r="I104" s="41" t="s">
        <v>1127</v>
      </c>
    </row>
    <row r="105" spans="1:9" ht="14">
      <c r="A105" s="3" t="s">
        <v>299</v>
      </c>
      <c r="B105" s="37" t="s">
        <v>6</v>
      </c>
      <c r="C105" s="29">
        <v>328</v>
      </c>
      <c r="D105" s="26">
        <v>10562</v>
      </c>
      <c r="E105" s="39">
        <f t="shared" si="4"/>
        <v>5.7246799465414009</v>
      </c>
      <c r="F105">
        <f t="shared" si="5"/>
        <v>10.561999999999999</v>
      </c>
      <c r="G105" s="39">
        <f t="shared" si="6"/>
        <v>-5.5970072688311108</v>
      </c>
      <c r="H105" s="39">
        <f t="shared" si="7"/>
        <v>8.9570839916041702</v>
      </c>
      <c r="I105" s="44" t="s">
        <v>1126</v>
      </c>
    </row>
    <row r="106" spans="1:9" ht="14" customHeight="1">
      <c r="A106" s="3" t="s">
        <v>296</v>
      </c>
      <c r="B106" s="37" t="s">
        <v>6</v>
      </c>
      <c r="C106" s="29">
        <v>332</v>
      </c>
      <c r="D106" s="26">
        <v>10818</v>
      </c>
      <c r="E106" s="39">
        <f t="shared" si="4"/>
        <v>5.7944931166211742</v>
      </c>
      <c r="F106">
        <f t="shared" si="5"/>
        <v>10.818</v>
      </c>
      <c r="G106" s="39">
        <f t="shared" si="6"/>
        <v>-5.0787433662177666</v>
      </c>
      <c r="H106" s="39">
        <f t="shared" si="7"/>
        <v>9.5517270595478703</v>
      </c>
      <c r="I106" s="41" t="s">
        <v>1130</v>
      </c>
    </row>
    <row r="107" spans="1:9" ht="14" customHeight="1">
      <c r="A107" s="3" t="s">
        <v>367</v>
      </c>
      <c r="B107" s="37" t="s">
        <v>6</v>
      </c>
      <c r="C107" s="29">
        <v>319</v>
      </c>
      <c r="D107" s="26">
        <v>8530</v>
      </c>
      <c r="E107" s="39">
        <f t="shared" si="4"/>
        <v>5.5676003138619112</v>
      </c>
      <c r="F107">
        <f t="shared" si="5"/>
        <v>8.5299999999999994</v>
      </c>
      <c r="G107" s="39">
        <f t="shared" si="6"/>
        <v>-5.5961835172890275</v>
      </c>
      <c r="H107" s="39">
        <f t="shared" si="7"/>
        <v>6.4376727193002434</v>
      </c>
      <c r="I107" s="41" t="s">
        <v>1134</v>
      </c>
    </row>
    <row r="108" spans="1:9" ht="14" customHeight="1">
      <c r="A108" s="3" t="s">
        <v>308</v>
      </c>
      <c r="B108" s="37" t="s">
        <v>6</v>
      </c>
      <c r="C108" s="29">
        <v>340</v>
      </c>
      <c r="D108" s="26">
        <v>9611</v>
      </c>
      <c r="E108" s="39">
        <f t="shared" si="4"/>
        <v>5.9341194567807207</v>
      </c>
      <c r="F108">
        <f t="shared" si="5"/>
        <v>9.6110000000000007</v>
      </c>
      <c r="G108" s="39">
        <f t="shared" si="6"/>
        <v>-3.2871555975030011</v>
      </c>
      <c r="H108" s="39">
        <f t="shared" si="7"/>
        <v>9.031385778373366</v>
      </c>
      <c r="I108" s="44" t="s">
        <v>1131</v>
      </c>
    </row>
    <row r="109" spans="1:9" ht="14">
      <c r="A109" s="3" t="s">
        <v>321</v>
      </c>
      <c r="B109" s="37" t="s">
        <v>6</v>
      </c>
      <c r="C109" s="29">
        <v>330</v>
      </c>
      <c r="D109" s="26">
        <v>7911</v>
      </c>
      <c r="E109" s="39">
        <f t="shared" si="4"/>
        <v>5.7595865315812871</v>
      </c>
      <c r="F109">
        <f t="shared" si="5"/>
        <v>7.9109999999999996</v>
      </c>
      <c r="G109" s="39">
        <f t="shared" si="6"/>
        <v>-3.9555000000000033</v>
      </c>
      <c r="H109" s="39">
        <f t="shared" si="7"/>
        <v>6.8511269693386918</v>
      </c>
      <c r="I109" s="41" t="s">
        <v>1135</v>
      </c>
    </row>
    <row r="110" spans="1:9" ht="14">
      <c r="A110" s="3" t="s">
        <v>326</v>
      </c>
      <c r="B110" s="37" t="s">
        <v>6</v>
      </c>
      <c r="C110" s="29">
        <v>325</v>
      </c>
      <c r="D110" s="26">
        <v>8133</v>
      </c>
      <c r="E110" s="39">
        <f t="shared" si="4"/>
        <v>5.6723200689815707</v>
      </c>
      <c r="F110">
        <f t="shared" si="5"/>
        <v>8.1329999999999991</v>
      </c>
      <c r="G110" s="39">
        <f t="shared" si="6"/>
        <v>-4.6648971568430611</v>
      </c>
      <c r="H110" s="39">
        <f t="shared" si="7"/>
        <v>6.6621635762023681</v>
      </c>
      <c r="I110" s="41" t="s">
        <v>1136</v>
      </c>
    </row>
    <row r="111" spans="1:9" ht="14">
      <c r="A111" s="3" t="s">
        <v>338</v>
      </c>
      <c r="B111" s="37" t="s">
        <v>6</v>
      </c>
      <c r="C111" s="29">
        <v>333</v>
      </c>
      <c r="D111" s="26">
        <v>9736</v>
      </c>
      <c r="E111" s="39">
        <f t="shared" si="4"/>
        <v>5.8119464091411173</v>
      </c>
      <c r="F111">
        <f t="shared" si="5"/>
        <v>9.7360000000000007</v>
      </c>
      <c r="G111" s="39">
        <f t="shared" si="6"/>
        <v>-4.4200515054642295</v>
      </c>
      <c r="H111" s="39">
        <f t="shared" si="7"/>
        <v>8.6748395194979491</v>
      </c>
      <c r="I111" s="41" t="s">
        <v>1139</v>
      </c>
    </row>
    <row r="112" spans="1:9" ht="14">
      <c r="A112" s="3" t="s">
        <v>405</v>
      </c>
      <c r="B112" s="37" t="s">
        <v>6</v>
      </c>
      <c r="C112" s="29">
        <v>336</v>
      </c>
      <c r="D112" s="26">
        <v>9576</v>
      </c>
      <c r="E112" s="39">
        <f t="shared" si="4"/>
        <v>5.8643062867009474</v>
      </c>
      <c r="F112">
        <f t="shared" si="5"/>
        <v>9.5760000000000005</v>
      </c>
      <c r="G112" s="39">
        <f t="shared" si="6"/>
        <v>-3.8949100940938624</v>
      </c>
      <c r="H112" s="39">
        <f t="shared" si="7"/>
        <v>8.7481113023855475</v>
      </c>
      <c r="I112" s="41" t="s">
        <v>1152</v>
      </c>
    </row>
    <row r="113" spans="1:9" ht="14">
      <c r="A113" s="3" t="s">
        <v>408</v>
      </c>
      <c r="B113" s="37" t="s">
        <v>6</v>
      </c>
      <c r="C113" s="29">
        <v>340</v>
      </c>
      <c r="D113" s="26">
        <v>9486</v>
      </c>
      <c r="E113" s="39">
        <f t="shared" si="4"/>
        <v>5.9341194567807207</v>
      </c>
      <c r="F113">
        <f t="shared" si="5"/>
        <v>9.4860000000000007</v>
      </c>
      <c r="G113" s="39">
        <f t="shared" si="6"/>
        <v>-3.2444030795872925</v>
      </c>
      <c r="H113" s="39">
        <f t="shared" si="7"/>
        <v>8.9139242007751278</v>
      </c>
      <c r="I113" s="56" t="s">
        <v>1153</v>
      </c>
    </row>
    <row r="114" spans="1:9" ht="14">
      <c r="A114" s="3" t="s">
        <v>411</v>
      </c>
      <c r="B114" s="37" t="s">
        <v>6</v>
      </c>
      <c r="C114" s="29">
        <v>341</v>
      </c>
      <c r="D114" s="26">
        <v>9470</v>
      </c>
      <c r="E114" s="39">
        <f t="shared" si="4"/>
        <v>5.9515727493006638</v>
      </c>
      <c r="F114">
        <f t="shared" si="5"/>
        <v>9.4700000000000006</v>
      </c>
      <c r="G114" s="39">
        <f t="shared" si="6"/>
        <v>-3.083130422709274</v>
      </c>
      <c r="H114" s="39">
        <f t="shared" si="7"/>
        <v>8.9540609109255307</v>
      </c>
      <c r="I114" s="41" t="s">
        <v>1154</v>
      </c>
    </row>
    <row r="115" spans="1:9" ht="14">
      <c r="A115" s="3" t="s">
        <v>493</v>
      </c>
      <c r="B115" s="37" t="s">
        <v>6</v>
      </c>
      <c r="C115" s="29">
        <v>336</v>
      </c>
      <c r="D115" s="26">
        <v>9862</v>
      </c>
      <c r="E115" s="39">
        <f t="shared" si="4"/>
        <v>5.8643062867009474</v>
      </c>
      <c r="F115">
        <f t="shared" si="5"/>
        <v>9.8620000000000001</v>
      </c>
      <c r="G115" s="39">
        <f t="shared" si="6"/>
        <v>-4.0112367740135415</v>
      </c>
      <c r="H115" s="39">
        <f t="shared" si="7"/>
        <v>9.0093853032713316</v>
      </c>
      <c r="I115" s="45" t="s">
        <v>1155</v>
      </c>
    </row>
    <row r="116" spans="1:9" ht="14">
      <c r="A116" s="3" t="s">
        <v>416</v>
      </c>
      <c r="B116" s="37" t="s">
        <v>6</v>
      </c>
      <c r="C116" s="29">
        <v>340</v>
      </c>
      <c r="D116" s="26">
        <v>9350</v>
      </c>
      <c r="E116" s="39">
        <f t="shared" si="4"/>
        <v>5.9341194567807207</v>
      </c>
      <c r="F116">
        <f t="shared" si="5"/>
        <v>9.35</v>
      </c>
      <c r="G116" s="39">
        <f t="shared" si="6"/>
        <v>-3.1978883400950013</v>
      </c>
      <c r="H116" s="39">
        <f t="shared" si="7"/>
        <v>8.7861260043482439</v>
      </c>
      <c r="I116" s="41" t="s">
        <v>1156</v>
      </c>
    </row>
    <row r="117" spans="1:9" ht="14">
      <c r="A117" s="3" t="s">
        <v>419</v>
      </c>
      <c r="B117" s="37" t="s">
        <v>6</v>
      </c>
      <c r="C117" s="29">
        <v>337</v>
      </c>
      <c r="D117" s="26">
        <v>9861</v>
      </c>
      <c r="E117" s="39">
        <f t="shared" si="4"/>
        <v>5.8817595792208905</v>
      </c>
      <c r="F117">
        <f t="shared" si="5"/>
        <v>9.8610000000000007</v>
      </c>
      <c r="G117" s="39">
        <f t="shared" si="6"/>
        <v>-3.8529996580327301</v>
      </c>
      <c r="H117" s="39">
        <f t="shared" si="7"/>
        <v>9.0770983598945136</v>
      </c>
      <c r="I117" s="42" t="s">
        <v>1157</v>
      </c>
    </row>
    <row r="118" spans="1:9" ht="14">
      <c r="A118" s="3" t="s">
        <v>422</v>
      </c>
      <c r="B118" s="37" t="s">
        <v>6</v>
      </c>
      <c r="C118" s="29">
        <v>338</v>
      </c>
      <c r="D118" s="26">
        <v>9599</v>
      </c>
      <c r="E118" s="39">
        <f t="shared" si="4"/>
        <v>5.8992128717408336</v>
      </c>
      <c r="F118">
        <f t="shared" si="5"/>
        <v>9.5990000000000002</v>
      </c>
      <c r="G118" s="39">
        <f t="shared" si="6"/>
        <v>-3.5958486901993427</v>
      </c>
      <c r="H118" s="39">
        <f t="shared" si="7"/>
        <v>8.9000378199865917</v>
      </c>
      <c r="I118" s="41" t="s">
        <v>1158</v>
      </c>
    </row>
    <row r="119" spans="1:9" ht="14">
      <c r="A119" s="3" t="s">
        <v>430</v>
      </c>
      <c r="B119" s="37" t="s">
        <v>6</v>
      </c>
      <c r="C119" s="29">
        <v>324</v>
      </c>
      <c r="D119" s="26">
        <v>9053</v>
      </c>
      <c r="E119" s="39">
        <f t="shared" si="4"/>
        <v>5.6548667764616276</v>
      </c>
      <c r="F119">
        <f t="shared" si="5"/>
        <v>9.0530000000000008</v>
      </c>
      <c r="G119" s="39">
        <f t="shared" si="6"/>
        <v>-5.3212198890037614</v>
      </c>
      <c r="H119" s="39">
        <f t="shared" si="7"/>
        <v>7.3240308500763991</v>
      </c>
      <c r="I119" s="41" t="s">
        <v>1161</v>
      </c>
    </row>
    <row r="120" spans="1:9" ht="14">
      <c r="A120" s="3" t="s">
        <v>433</v>
      </c>
      <c r="B120" s="37" t="s">
        <v>6</v>
      </c>
      <c r="C120" s="29">
        <v>330</v>
      </c>
      <c r="D120" s="26">
        <v>9696</v>
      </c>
      <c r="E120" s="39">
        <f t="shared" si="4"/>
        <v>5.7595865315812871</v>
      </c>
      <c r="F120">
        <f t="shared" si="5"/>
        <v>9.6959999999999997</v>
      </c>
      <c r="G120" s="39">
        <f t="shared" si="6"/>
        <v>-4.8480000000000043</v>
      </c>
      <c r="H120" s="39">
        <f t="shared" si="7"/>
        <v>8.3969823150939149</v>
      </c>
      <c r="I120" s="41" t="s">
        <v>1162</v>
      </c>
    </row>
    <row r="121" spans="1:9" ht="14">
      <c r="A121" s="3" t="s">
        <v>436</v>
      </c>
      <c r="B121" s="37" t="s">
        <v>6</v>
      </c>
      <c r="C121" s="29">
        <v>328</v>
      </c>
      <c r="D121" s="26">
        <v>9579</v>
      </c>
      <c r="E121" s="39">
        <f t="shared" si="4"/>
        <v>5.7246799465414009</v>
      </c>
      <c r="F121">
        <f t="shared" si="5"/>
        <v>9.5790000000000006</v>
      </c>
      <c r="G121" s="39">
        <f t="shared" si="6"/>
        <v>-5.0760966320898708</v>
      </c>
      <c r="H121" s="39">
        <f t="shared" si="7"/>
        <v>8.1234527130824041</v>
      </c>
      <c r="I121" s="45" t="s">
        <v>1163</v>
      </c>
    </row>
    <row r="122" spans="1:9" ht="14">
      <c r="A122" s="3" t="s">
        <v>476</v>
      </c>
      <c r="B122" s="37" t="s">
        <v>6</v>
      </c>
      <c r="C122" s="29">
        <v>323</v>
      </c>
      <c r="D122" s="26">
        <v>9864</v>
      </c>
      <c r="E122" s="39">
        <f t="shared" si="4"/>
        <v>5.6374134839416845</v>
      </c>
      <c r="F122">
        <f t="shared" si="5"/>
        <v>9.8640000000000008</v>
      </c>
      <c r="G122" s="39">
        <f t="shared" si="6"/>
        <v>-5.9363033883718046</v>
      </c>
      <c r="H122" s="39">
        <f t="shared" si="7"/>
        <v>7.8777406711064968</v>
      </c>
      <c r="I122" s="41" t="s">
        <v>1173</v>
      </c>
    </row>
    <row r="123" spans="1:9" ht="14">
      <c r="A123" s="3" t="s">
        <v>479</v>
      </c>
      <c r="B123" s="37" t="s">
        <v>6</v>
      </c>
      <c r="C123" s="29">
        <v>324</v>
      </c>
      <c r="D123" s="26">
        <v>10214</v>
      </c>
      <c r="E123" s="39">
        <f t="shared" si="4"/>
        <v>5.6548667764616276</v>
      </c>
      <c r="F123">
        <f t="shared" si="5"/>
        <v>10.214</v>
      </c>
      <c r="G123" s="39">
        <f t="shared" si="6"/>
        <v>-6.0036385669153232</v>
      </c>
      <c r="H123" s="39">
        <f t="shared" si="7"/>
        <v>8.2632995805457128</v>
      </c>
      <c r="I123" s="41" t="s">
        <v>1174</v>
      </c>
    </row>
    <row r="124" spans="1:9" ht="14">
      <c r="A124" s="3" t="s">
        <v>515</v>
      </c>
      <c r="B124" s="37" t="s">
        <v>6</v>
      </c>
      <c r="C124" s="29">
        <v>349</v>
      </c>
      <c r="D124" s="26">
        <v>6864</v>
      </c>
      <c r="E124" s="39">
        <f t="shared" si="4"/>
        <v>6.0911990894602104</v>
      </c>
      <c r="F124">
        <f t="shared" si="5"/>
        <v>6.8639999999999999</v>
      </c>
      <c r="G124" s="39">
        <f t="shared" si="6"/>
        <v>-1.3097129442646025</v>
      </c>
      <c r="H124" s="39">
        <f t="shared" si="7"/>
        <v>6.7378889871847658</v>
      </c>
      <c r="I124" s="41" t="s">
        <v>1182</v>
      </c>
    </row>
    <row r="125" spans="1:9" ht="14">
      <c r="A125" s="3" t="s">
        <v>574</v>
      </c>
      <c r="B125" s="37" t="s">
        <v>6</v>
      </c>
      <c r="C125" s="29">
        <v>336</v>
      </c>
      <c r="D125" s="26">
        <v>8417</v>
      </c>
      <c r="E125" s="39">
        <f t="shared" si="4"/>
        <v>5.8643062867009474</v>
      </c>
      <c r="F125">
        <f t="shared" si="5"/>
        <v>8.4169999999999998</v>
      </c>
      <c r="G125" s="39">
        <f t="shared" si="6"/>
        <v>-3.42350232476901</v>
      </c>
      <c r="H125" s="39">
        <f t="shared" si="7"/>
        <v>7.6893121169777725</v>
      </c>
      <c r="I125" s="41" t="s">
        <v>1197</v>
      </c>
    </row>
    <row r="126" spans="1:9" ht="14">
      <c r="A126" s="3" t="s">
        <v>580</v>
      </c>
      <c r="B126" s="37" t="s">
        <v>6</v>
      </c>
      <c r="C126" s="29">
        <v>331</v>
      </c>
      <c r="D126" s="26">
        <v>9540</v>
      </c>
      <c r="E126" s="39">
        <f t="shared" si="4"/>
        <v>5.7770398241012311</v>
      </c>
      <c r="F126">
        <f t="shared" si="5"/>
        <v>9.5399999999999991</v>
      </c>
      <c r="G126" s="39">
        <f t="shared" si="6"/>
        <v>-4.6250837771500537</v>
      </c>
      <c r="H126" s="39">
        <f t="shared" si="7"/>
        <v>8.3438720061098355</v>
      </c>
      <c r="I126" s="44" t="s">
        <v>1199</v>
      </c>
    </row>
    <row r="127" spans="1:9" ht="14">
      <c r="A127" s="3" t="s">
        <v>583</v>
      </c>
      <c r="B127" s="37" t="s">
        <v>6</v>
      </c>
      <c r="C127" s="29">
        <v>326</v>
      </c>
      <c r="D127" s="26">
        <v>8200</v>
      </c>
      <c r="E127" s="39">
        <f t="shared" si="4"/>
        <v>5.6897733615015147</v>
      </c>
      <c r="F127">
        <f t="shared" si="5"/>
        <v>8.1999999999999993</v>
      </c>
      <c r="G127" s="39">
        <f t="shared" si="6"/>
        <v>-4.5853818084601219</v>
      </c>
      <c r="H127" s="39">
        <f t="shared" si="7"/>
        <v>6.7981080949513428</v>
      </c>
      <c r="I127" s="41" t="s">
        <v>1200</v>
      </c>
    </row>
    <row r="128" spans="1:9" ht="14">
      <c r="A128" s="3" t="s">
        <v>586</v>
      </c>
      <c r="B128" s="37" t="s">
        <v>6</v>
      </c>
      <c r="C128" s="29">
        <v>318</v>
      </c>
      <c r="D128" s="26">
        <v>9182</v>
      </c>
      <c r="E128" s="39">
        <f t="shared" si="4"/>
        <v>5.5501470213419681</v>
      </c>
      <c r="F128">
        <f t="shared" si="5"/>
        <v>9.1820000000000004</v>
      </c>
      <c r="G128" s="39">
        <f t="shared" si="6"/>
        <v>-6.1439572275870358</v>
      </c>
      <c r="H128" s="39">
        <f t="shared" si="7"/>
        <v>6.8235557875334338</v>
      </c>
      <c r="I128" s="41" t="s">
        <v>1201</v>
      </c>
    </row>
    <row r="129" spans="1:9" ht="14">
      <c r="A129" s="3" t="s">
        <v>594</v>
      </c>
      <c r="B129" s="37" t="s">
        <v>6</v>
      </c>
      <c r="C129" s="29">
        <v>326</v>
      </c>
      <c r="D129" s="26">
        <v>9144</v>
      </c>
      <c r="E129" s="39">
        <f t="shared" si="4"/>
        <v>5.6897733615015147</v>
      </c>
      <c r="F129">
        <f t="shared" si="5"/>
        <v>9.1440000000000001</v>
      </c>
      <c r="G129" s="39">
        <f t="shared" si="6"/>
        <v>-5.1132599093365068</v>
      </c>
      <c r="H129" s="39">
        <f t="shared" si="7"/>
        <v>7.5807195634433029</v>
      </c>
      <c r="I129" s="41" t="s">
        <v>1204</v>
      </c>
    </row>
    <row r="130" spans="1:9" ht="14">
      <c r="A130" s="3" t="s">
        <v>597</v>
      </c>
      <c r="B130" s="37" t="s">
        <v>6</v>
      </c>
      <c r="C130" s="29">
        <v>331</v>
      </c>
      <c r="D130" s="26">
        <v>7828</v>
      </c>
      <c r="E130" s="39">
        <f t="shared" si="4"/>
        <v>5.7770398241012311</v>
      </c>
      <c r="F130">
        <f t="shared" si="5"/>
        <v>7.8280000000000003</v>
      </c>
      <c r="G130" s="39">
        <f t="shared" si="6"/>
        <v>-3.7950897072883252</v>
      </c>
      <c r="H130" s="39">
        <f t="shared" si="7"/>
        <v>6.8465230674871913</v>
      </c>
      <c r="I130" s="41" t="s">
        <v>1205</v>
      </c>
    </row>
    <row r="131" spans="1:9" ht="14">
      <c r="A131" s="3" t="s">
        <v>625</v>
      </c>
      <c r="B131" s="37" t="s">
        <v>6</v>
      </c>
      <c r="C131" s="29">
        <v>333</v>
      </c>
      <c r="D131" s="26">
        <v>8040</v>
      </c>
      <c r="E131" s="39">
        <f t="shared" si="4"/>
        <v>5.8119464091411173</v>
      </c>
      <c r="F131">
        <f t="shared" si="5"/>
        <v>8.0399999999999991</v>
      </c>
      <c r="G131" s="39">
        <f t="shared" si="6"/>
        <v>-3.6500836179059575</v>
      </c>
      <c r="H131" s="39">
        <f t="shared" si="7"/>
        <v>7.163692454474476</v>
      </c>
      <c r="I131" s="41" t="s">
        <v>1206</v>
      </c>
    </row>
    <row r="132" spans="1:9" ht="14">
      <c r="A132" s="3" t="s">
        <v>602</v>
      </c>
      <c r="B132" s="37" t="s">
        <v>6</v>
      </c>
      <c r="C132" s="29">
        <v>333</v>
      </c>
      <c r="D132" s="26">
        <v>8073</v>
      </c>
      <c r="E132" s="39">
        <f t="shared" ref="E132:E195" si="8">RADIANS(C132)</f>
        <v>5.8119464091411173</v>
      </c>
      <c r="F132">
        <f t="shared" ref="F132:F195" si="9">D132/1000</f>
        <v>8.0730000000000004</v>
      </c>
      <c r="G132" s="39">
        <f t="shared" ref="G132:G195" si="10">SIN(E132)*F132</f>
        <v>-3.6650653043973627</v>
      </c>
      <c r="H132" s="39">
        <f t="shared" ref="H132:H195" si="11">COS(E132)*F132</f>
        <v>7.1930956697726938</v>
      </c>
      <c r="I132" s="45" t="s">
        <v>1207</v>
      </c>
    </row>
    <row r="133" spans="1:9" ht="14" customHeight="1">
      <c r="A133" s="3" t="s">
        <v>605</v>
      </c>
      <c r="B133" s="37" t="s">
        <v>6</v>
      </c>
      <c r="C133" s="29">
        <v>328</v>
      </c>
      <c r="D133" s="26">
        <v>9083</v>
      </c>
      <c r="E133" s="39">
        <f t="shared" si="8"/>
        <v>5.7246799465414009</v>
      </c>
      <c r="F133">
        <f t="shared" si="9"/>
        <v>9.0830000000000002</v>
      </c>
      <c r="G133" s="39">
        <f t="shared" si="10"/>
        <v>-4.8132566770302017</v>
      </c>
      <c r="H133" s="39">
        <f t="shared" si="11"/>
        <v>7.7028208573888168</v>
      </c>
      <c r="I133" s="41" t="s">
        <v>1208</v>
      </c>
    </row>
    <row r="134" spans="1:9" ht="14" customHeight="1">
      <c r="A134" s="3" t="s">
        <v>608</v>
      </c>
      <c r="B134" s="37" t="s">
        <v>6</v>
      </c>
      <c r="C134" s="29">
        <v>325</v>
      </c>
      <c r="D134" s="26">
        <v>8938</v>
      </c>
      <c r="E134" s="39">
        <f t="shared" si="8"/>
        <v>5.6723200689815707</v>
      </c>
      <c r="F134">
        <f t="shared" si="9"/>
        <v>8.9380000000000006</v>
      </c>
      <c r="G134" s="39">
        <f t="shared" si="10"/>
        <v>-5.1266261881056536</v>
      </c>
      <c r="H134" s="39">
        <f t="shared" si="11"/>
        <v>7.3215809718550071</v>
      </c>
      <c r="I134" s="41" t="s">
        <v>1209</v>
      </c>
    </row>
    <row r="135" spans="1:9" ht="14" customHeight="1">
      <c r="A135" s="3" t="s">
        <v>611</v>
      </c>
      <c r="B135" s="37" t="s">
        <v>6</v>
      </c>
      <c r="C135" s="29">
        <v>333</v>
      </c>
      <c r="D135" s="26">
        <v>9458</v>
      </c>
      <c r="E135" s="39">
        <f t="shared" si="8"/>
        <v>5.8119464091411173</v>
      </c>
      <c r="F135">
        <f t="shared" si="9"/>
        <v>9.4580000000000002</v>
      </c>
      <c r="G135" s="39">
        <f t="shared" si="10"/>
        <v>-4.293842146536635</v>
      </c>
      <c r="H135" s="39">
        <f t="shared" si="11"/>
        <v>8.4271397057735822</v>
      </c>
      <c r="I135" s="41" t="s">
        <v>1210</v>
      </c>
    </row>
    <row r="136" spans="1:9" ht="14">
      <c r="A136" s="3" t="s">
        <v>614</v>
      </c>
      <c r="B136" s="37" t="s">
        <v>6</v>
      </c>
      <c r="C136" s="29">
        <v>333</v>
      </c>
      <c r="D136" s="26">
        <v>8702</v>
      </c>
      <c r="E136" s="39">
        <f t="shared" si="8"/>
        <v>5.8119464091411173</v>
      </c>
      <c r="F136">
        <f t="shared" si="9"/>
        <v>8.702</v>
      </c>
      <c r="G136" s="39">
        <f t="shared" si="10"/>
        <v>-3.9506253287335378</v>
      </c>
      <c r="H136" s="39">
        <f t="shared" si="11"/>
        <v>7.7535387734871763</v>
      </c>
      <c r="I136" s="45" t="s">
        <v>1211</v>
      </c>
    </row>
    <row r="137" spans="1:9" ht="14">
      <c r="A137" s="3" t="s">
        <v>620</v>
      </c>
      <c r="B137" s="37" t="s">
        <v>6</v>
      </c>
      <c r="C137" s="29">
        <v>345</v>
      </c>
      <c r="D137" s="26">
        <v>8770</v>
      </c>
      <c r="E137" s="39">
        <f t="shared" si="8"/>
        <v>6.0213859193804371</v>
      </c>
      <c r="F137">
        <f t="shared" si="9"/>
        <v>8.77</v>
      </c>
      <c r="G137" s="39">
        <f t="shared" si="10"/>
        <v>-2.2698430255491062</v>
      </c>
      <c r="H137" s="39">
        <f t="shared" si="11"/>
        <v>8.4711694965551292</v>
      </c>
      <c r="I137" s="41" t="s">
        <v>1213</v>
      </c>
    </row>
    <row r="138" spans="1:9" ht="14">
      <c r="A138" s="3" t="s">
        <v>636</v>
      </c>
      <c r="B138" s="37" t="s">
        <v>6</v>
      </c>
      <c r="C138" s="29">
        <v>334</v>
      </c>
      <c r="D138" s="26">
        <v>9302</v>
      </c>
      <c r="E138" s="39">
        <f t="shared" si="8"/>
        <v>5.8293997016610604</v>
      </c>
      <c r="F138">
        <f t="shared" si="9"/>
        <v>9.3019999999999996</v>
      </c>
      <c r="G138" s="39">
        <f t="shared" si="10"/>
        <v>-4.0777284074320015</v>
      </c>
      <c r="H138" s="39">
        <f t="shared" si="11"/>
        <v>8.3605822186748497</v>
      </c>
      <c r="I138" s="41" t="s">
        <v>1216</v>
      </c>
    </row>
    <row r="139" spans="1:9" ht="14">
      <c r="A139" s="3" t="s">
        <v>665</v>
      </c>
      <c r="B139" s="37" t="s">
        <v>6</v>
      </c>
      <c r="C139" s="29">
        <v>348</v>
      </c>
      <c r="D139" s="26">
        <v>6126</v>
      </c>
      <c r="E139" s="39">
        <f t="shared" si="8"/>
        <v>6.0737457969402664</v>
      </c>
      <c r="F139">
        <f t="shared" si="9"/>
        <v>6.1260000000000003</v>
      </c>
      <c r="G139" s="39">
        <f t="shared" si="10"/>
        <v>-1.273667017949597</v>
      </c>
      <c r="H139" s="39">
        <f t="shared" si="11"/>
        <v>5.9921322020952932</v>
      </c>
      <c r="I139" s="44" t="s">
        <v>1219</v>
      </c>
    </row>
    <row r="140" spans="1:9" ht="14">
      <c r="A140" s="3" t="s">
        <v>673</v>
      </c>
      <c r="B140" s="37" t="s">
        <v>6</v>
      </c>
      <c r="C140" s="29">
        <v>325</v>
      </c>
      <c r="D140" s="26">
        <v>9363</v>
      </c>
      <c r="E140" s="39">
        <f t="shared" si="8"/>
        <v>5.6723200689815707</v>
      </c>
      <c r="F140">
        <f t="shared" si="9"/>
        <v>9.3629999999999995</v>
      </c>
      <c r="G140" s="39">
        <f t="shared" si="10"/>
        <v>-5.3703961735548482</v>
      </c>
      <c r="H140" s="39">
        <f t="shared" si="11"/>
        <v>7.6697205906778274</v>
      </c>
      <c r="I140" s="41" t="s">
        <v>1222</v>
      </c>
    </row>
    <row r="141" spans="1:9" ht="14">
      <c r="A141" s="3" t="s">
        <v>682</v>
      </c>
      <c r="B141" s="37" t="s">
        <v>6</v>
      </c>
      <c r="C141" s="29">
        <v>333</v>
      </c>
      <c r="D141" s="26">
        <v>8186</v>
      </c>
      <c r="E141" s="39">
        <f t="shared" si="8"/>
        <v>5.8119464091411173</v>
      </c>
      <c r="F141">
        <f t="shared" si="9"/>
        <v>8.1859999999999999</v>
      </c>
      <c r="G141" s="39">
        <f t="shared" si="10"/>
        <v>-3.7163662308679313</v>
      </c>
      <c r="H141" s="39">
        <f t="shared" si="11"/>
        <v>7.2937794070059789</v>
      </c>
      <c r="I141" s="41" t="s">
        <v>1224</v>
      </c>
    </row>
    <row r="142" spans="1:9" ht="14">
      <c r="A142" s="3" t="s">
        <v>685</v>
      </c>
      <c r="B142" s="37" t="s">
        <v>6</v>
      </c>
      <c r="C142" s="29">
        <v>326</v>
      </c>
      <c r="D142" s="26">
        <v>8593</v>
      </c>
      <c r="E142" s="39">
        <f t="shared" si="8"/>
        <v>5.6897733615015147</v>
      </c>
      <c r="F142">
        <f t="shared" si="9"/>
        <v>8.593</v>
      </c>
      <c r="G142" s="39">
        <f t="shared" si="10"/>
        <v>-4.8051446195241256</v>
      </c>
      <c r="H142" s="39">
        <f t="shared" si="11"/>
        <v>7.1239198609654748</v>
      </c>
      <c r="I142" s="41" t="s">
        <v>1225</v>
      </c>
    </row>
    <row r="143" spans="1:9" ht="14">
      <c r="A143" s="3" t="s">
        <v>700</v>
      </c>
      <c r="B143" s="37" t="s">
        <v>6</v>
      </c>
      <c r="C143" s="29">
        <v>311</v>
      </c>
      <c r="D143" s="26">
        <v>9369</v>
      </c>
      <c r="E143" s="39">
        <f t="shared" si="8"/>
        <v>5.4279739737023647</v>
      </c>
      <c r="F143">
        <f t="shared" si="9"/>
        <v>9.3689999999999998</v>
      </c>
      <c r="G143" s="39">
        <f t="shared" si="10"/>
        <v>-7.0708740571071527</v>
      </c>
      <c r="H143" s="39">
        <f t="shared" si="11"/>
        <v>6.1466170426120605</v>
      </c>
      <c r="I143" s="58" t="s">
        <v>1228</v>
      </c>
    </row>
    <row r="144" spans="1:9" ht="14">
      <c r="A144" s="3" t="s">
        <v>703</v>
      </c>
      <c r="B144" s="37" t="s">
        <v>1302</v>
      </c>
      <c r="C144" s="29">
        <v>312</v>
      </c>
      <c r="D144" s="26">
        <v>9606</v>
      </c>
      <c r="E144" s="39">
        <f t="shared" si="8"/>
        <v>5.4454272662223078</v>
      </c>
      <c r="F144">
        <f t="shared" si="9"/>
        <v>9.6059999999999999</v>
      </c>
      <c r="G144" s="39">
        <f t="shared" si="10"/>
        <v>-7.1386491935358523</v>
      </c>
      <c r="H144" s="39">
        <f t="shared" si="11"/>
        <v>6.4276686046831877</v>
      </c>
      <c r="I144" s="41" t="s">
        <v>1229</v>
      </c>
    </row>
    <row r="145" spans="1:9" ht="14">
      <c r="A145" s="3" t="s">
        <v>694</v>
      </c>
      <c r="B145" s="37" t="s">
        <v>6</v>
      </c>
      <c r="C145" s="29">
        <v>315</v>
      </c>
      <c r="D145" s="26">
        <v>9510</v>
      </c>
      <c r="E145" s="39">
        <f t="shared" si="8"/>
        <v>5.497787143782138</v>
      </c>
      <c r="F145">
        <f t="shared" si="9"/>
        <v>9.51</v>
      </c>
      <c r="G145" s="39">
        <f t="shared" si="10"/>
        <v>-6.7245854890840686</v>
      </c>
      <c r="H145" s="39">
        <f t="shared" si="11"/>
        <v>6.7245854890840651</v>
      </c>
      <c r="I145" s="47" t="s">
        <v>1227</v>
      </c>
    </row>
    <row r="146" spans="1:9" ht="14">
      <c r="A146" s="3" t="s">
        <v>724</v>
      </c>
      <c r="B146" s="37" t="s">
        <v>6</v>
      </c>
      <c r="C146" s="29">
        <v>325</v>
      </c>
      <c r="D146" s="26">
        <v>9660</v>
      </c>
      <c r="E146" s="39">
        <f t="shared" si="8"/>
        <v>5.6723200689815707</v>
      </c>
      <c r="F146">
        <f t="shared" si="9"/>
        <v>9.66</v>
      </c>
      <c r="G146" s="39">
        <f t="shared" si="10"/>
        <v>-5.5407483751511091</v>
      </c>
      <c r="H146" s="39">
        <f t="shared" si="11"/>
        <v>7.9130087478316584</v>
      </c>
      <c r="I146" s="41" t="s">
        <v>1235</v>
      </c>
    </row>
    <row r="147" spans="1:9" ht="14">
      <c r="A147" s="3" t="s">
        <v>733</v>
      </c>
      <c r="B147" s="37" t="s">
        <v>6</v>
      </c>
      <c r="C147" s="29">
        <v>352</v>
      </c>
      <c r="D147" s="26">
        <v>8828</v>
      </c>
      <c r="E147" s="39">
        <f t="shared" si="8"/>
        <v>6.1435589670200397</v>
      </c>
      <c r="F147">
        <f t="shared" si="9"/>
        <v>8.8279999999999994</v>
      </c>
      <c r="G147" s="39">
        <f t="shared" si="10"/>
        <v>-1.2286201352754615</v>
      </c>
      <c r="H147" s="39">
        <f t="shared" si="11"/>
        <v>8.7420865108505819</v>
      </c>
      <c r="I147" s="41" t="s">
        <v>1237</v>
      </c>
    </row>
    <row r="148" spans="1:9" ht="14">
      <c r="A148" s="3" t="s">
        <v>748</v>
      </c>
      <c r="B148" s="37" t="s">
        <v>6</v>
      </c>
      <c r="C148" s="29">
        <v>326</v>
      </c>
      <c r="D148" s="26">
        <v>10039</v>
      </c>
      <c r="E148" s="39">
        <f t="shared" si="8"/>
        <v>5.6897733615015147</v>
      </c>
      <c r="F148">
        <f t="shared" si="9"/>
        <v>10.039</v>
      </c>
      <c r="G148" s="39">
        <f t="shared" si="10"/>
        <v>-5.6137375579428248</v>
      </c>
      <c r="H148" s="39">
        <f t="shared" si="11"/>
        <v>8.3227081908800642</v>
      </c>
      <c r="I148" s="44" t="s">
        <v>1241</v>
      </c>
    </row>
    <row r="149" spans="1:9" ht="14">
      <c r="A149" s="3" t="s">
        <v>774</v>
      </c>
      <c r="B149" s="37" t="s">
        <v>6</v>
      </c>
      <c r="C149" s="29">
        <v>329</v>
      </c>
      <c r="D149" s="26">
        <v>8407</v>
      </c>
      <c r="E149" s="39">
        <f t="shared" si="8"/>
        <v>5.742133239061344</v>
      </c>
      <c r="F149">
        <f t="shared" si="9"/>
        <v>8.407</v>
      </c>
      <c r="G149" s="39">
        <f t="shared" si="10"/>
        <v>-4.3299250957688278</v>
      </c>
      <c r="H149" s="39">
        <f t="shared" si="11"/>
        <v>7.2062054970026566</v>
      </c>
      <c r="I149" s="44" t="s">
        <v>1244</v>
      </c>
    </row>
    <row r="150" spans="1:9" ht="14">
      <c r="A150" s="3" t="s">
        <v>771</v>
      </c>
      <c r="B150" s="37" t="s">
        <v>6</v>
      </c>
      <c r="C150" s="29">
        <v>330</v>
      </c>
      <c r="D150" s="26">
        <v>7618</v>
      </c>
      <c r="E150" s="39">
        <f t="shared" si="8"/>
        <v>5.7595865315812871</v>
      </c>
      <c r="F150">
        <f t="shared" si="9"/>
        <v>7.6180000000000003</v>
      </c>
      <c r="G150" s="39">
        <f t="shared" si="10"/>
        <v>-3.8090000000000037</v>
      </c>
      <c r="H150" s="39">
        <f t="shared" si="11"/>
        <v>6.5973815260298521</v>
      </c>
      <c r="I150" s="41" t="s">
        <v>1245</v>
      </c>
    </row>
    <row r="151" spans="1:9" ht="14">
      <c r="A151" s="3" t="s">
        <v>787</v>
      </c>
      <c r="B151" s="37" t="s">
        <v>6</v>
      </c>
      <c r="C151" s="29">
        <v>321</v>
      </c>
      <c r="D151" s="26">
        <v>8177</v>
      </c>
      <c r="E151" s="39">
        <f t="shared" si="8"/>
        <v>5.6025068989017974</v>
      </c>
      <c r="F151">
        <f t="shared" si="9"/>
        <v>8.1769999999999996</v>
      </c>
      <c r="G151" s="39">
        <f t="shared" si="10"/>
        <v>-5.1459528376145238</v>
      </c>
      <c r="H151" s="39">
        <f t="shared" si="11"/>
        <v>6.3547225268336485</v>
      </c>
      <c r="I151" s="41" t="s">
        <v>1249</v>
      </c>
    </row>
    <row r="152" spans="1:9" ht="14">
      <c r="A152" s="3" t="s">
        <v>923</v>
      </c>
      <c r="B152" s="37" t="s">
        <v>6</v>
      </c>
      <c r="C152" s="29">
        <v>329</v>
      </c>
      <c r="D152" s="26">
        <v>8096</v>
      </c>
      <c r="E152" s="39">
        <f t="shared" si="8"/>
        <v>5.742133239061344</v>
      </c>
      <c r="F152">
        <f t="shared" si="9"/>
        <v>8.0960000000000001</v>
      </c>
      <c r="G152" s="39">
        <f t="shared" si="10"/>
        <v>-4.1697482544718012</v>
      </c>
      <c r="H152" s="39">
        <f t="shared" si="11"/>
        <v>6.9396264664842997</v>
      </c>
      <c r="I152" s="41" t="s">
        <v>1280</v>
      </c>
    </row>
    <row r="153" spans="1:9" ht="14">
      <c r="A153" s="3" t="s">
        <v>929</v>
      </c>
      <c r="B153" s="37" t="s">
        <v>6</v>
      </c>
      <c r="C153" s="29">
        <v>318</v>
      </c>
      <c r="D153" s="26">
        <v>8888</v>
      </c>
      <c r="E153" s="39">
        <f t="shared" si="8"/>
        <v>5.5501470213419681</v>
      </c>
      <c r="F153">
        <f t="shared" si="9"/>
        <v>8.8879999999999999</v>
      </c>
      <c r="G153" s="39">
        <f t="shared" si="10"/>
        <v>-5.9472328293175307</v>
      </c>
      <c r="H153" s="39">
        <f t="shared" si="11"/>
        <v>6.6050712088430803</v>
      </c>
      <c r="I153" s="41" t="s">
        <v>1281</v>
      </c>
    </row>
    <row r="154" spans="1:9" ht="14">
      <c r="A154" s="3" t="s">
        <v>935</v>
      </c>
      <c r="B154" s="37" t="s">
        <v>6</v>
      </c>
      <c r="C154" s="29">
        <v>321</v>
      </c>
      <c r="D154" s="26">
        <v>9178</v>
      </c>
      <c r="E154" s="39">
        <f t="shared" si="8"/>
        <v>5.6025068989017974</v>
      </c>
      <c r="F154">
        <f t="shared" si="9"/>
        <v>9.1780000000000008</v>
      </c>
      <c r="G154" s="39">
        <f t="shared" si="10"/>
        <v>-5.7759025490554121</v>
      </c>
      <c r="H154" s="39">
        <f t="shared" si="11"/>
        <v>7.1326456342520768</v>
      </c>
      <c r="I154" s="41" t="s">
        <v>1282</v>
      </c>
    </row>
    <row r="155" spans="1:9" ht="14" customHeight="1">
      <c r="A155" s="3" t="s">
        <v>947</v>
      </c>
      <c r="B155" s="37" t="s">
        <v>6</v>
      </c>
      <c r="C155" s="29">
        <v>318</v>
      </c>
      <c r="D155" s="26">
        <v>9328</v>
      </c>
      <c r="E155" s="39">
        <f t="shared" si="8"/>
        <v>5.5501470213419681</v>
      </c>
      <c r="F155">
        <f t="shared" si="9"/>
        <v>9.3279999999999994</v>
      </c>
      <c r="G155" s="39">
        <f t="shared" si="10"/>
        <v>-6.2416502961154281</v>
      </c>
      <c r="H155" s="39">
        <f t="shared" si="11"/>
        <v>6.9320549320531333</v>
      </c>
      <c r="I155" s="41" t="s">
        <v>1285</v>
      </c>
    </row>
    <row r="156" spans="1:9" ht="14">
      <c r="A156" s="3" t="s">
        <v>950</v>
      </c>
      <c r="B156" s="37" t="s">
        <v>6</v>
      </c>
      <c r="C156" s="29">
        <v>320</v>
      </c>
      <c r="D156" s="26">
        <v>9380</v>
      </c>
      <c r="E156" s="39">
        <f t="shared" si="8"/>
        <v>5.5850536063818543</v>
      </c>
      <c r="F156">
        <f t="shared" si="9"/>
        <v>9.3800000000000008</v>
      </c>
      <c r="G156" s="39">
        <f t="shared" si="10"/>
        <v>-6.0293477788597416</v>
      </c>
      <c r="H156" s="39">
        <f t="shared" si="11"/>
        <v>7.1854968764560123</v>
      </c>
      <c r="I156" s="46" t="s">
        <v>1286</v>
      </c>
    </row>
    <row r="157" spans="1:9" ht="14">
      <c r="A157" s="3" t="s">
        <v>959</v>
      </c>
      <c r="B157" s="37" t="s">
        <v>6</v>
      </c>
      <c r="C157" s="29">
        <v>332</v>
      </c>
      <c r="D157" s="26">
        <v>11283</v>
      </c>
      <c r="E157" s="39">
        <f t="shared" si="8"/>
        <v>5.7944931166211742</v>
      </c>
      <c r="F157">
        <f t="shared" si="9"/>
        <v>11.282999999999999</v>
      </c>
      <c r="G157" s="39">
        <f t="shared" si="10"/>
        <v>-5.2970476429132054</v>
      </c>
      <c r="H157" s="39">
        <f t="shared" si="11"/>
        <v>9.9622976902272722</v>
      </c>
      <c r="I157" s="46" t="s">
        <v>1287</v>
      </c>
    </row>
    <row r="158" spans="1:9" ht="14" customHeight="1">
      <c r="A158" s="3" t="s">
        <v>240</v>
      </c>
      <c r="B158" s="37" t="s">
        <v>67</v>
      </c>
      <c r="C158" s="29">
        <v>40</v>
      </c>
      <c r="D158" s="26">
        <v>12169</v>
      </c>
      <c r="E158" s="39">
        <f t="shared" si="8"/>
        <v>0.69813170079773179</v>
      </c>
      <c r="F158">
        <f t="shared" si="9"/>
        <v>12.169</v>
      </c>
      <c r="G158" s="39">
        <f t="shared" si="10"/>
        <v>7.8220824222754963</v>
      </c>
      <c r="H158" s="39">
        <f t="shared" si="11"/>
        <v>9.3219948283148444</v>
      </c>
      <c r="I158" s="45" t="s">
        <v>1113</v>
      </c>
    </row>
    <row r="159" spans="1:9" ht="14">
      <c r="A159" s="3" t="s">
        <v>369</v>
      </c>
      <c r="B159" s="37" t="s">
        <v>67</v>
      </c>
      <c r="C159" s="29">
        <v>25</v>
      </c>
      <c r="D159" s="26">
        <v>13763</v>
      </c>
      <c r="E159" s="39">
        <f t="shared" si="8"/>
        <v>0.43633231299858238</v>
      </c>
      <c r="F159">
        <f t="shared" si="9"/>
        <v>13.763</v>
      </c>
      <c r="G159" s="39">
        <f t="shared" si="10"/>
        <v>5.8164951363372461</v>
      </c>
      <c r="H159" s="39">
        <f t="shared" si="11"/>
        <v>12.473514072985413</v>
      </c>
      <c r="I159" s="58" t="s">
        <v>1140</v>
      </c>
    </row>
    <row r="160" spans="1:9" ht="14">
      <c r="A160" s="3" t="s">
        <v>356</v>
      </c>
      <c r="B160" s="37" t="s">
        <v>67</v>
      </c>
      <c r="C160" s="29">
        <v>69</v>
      </c>
      <c r="D160" s="26">
        <v>11098</v>
      </c>
      <c r="E160" s="39">
        <f t="shared" si="8"/>
        <v>1.2042771838760873</v>
      </c>
      <c r="F160">
        <f t="shared" si="9"/>
        <v>11.098000000000001</v>
      </c>
      <c r="G160" s="39">
        <f t="shared" si="10"/>
        <v>10.360875573265945</v>
      </c>
      <c r="H160" s="39">
        <f t="shared" si="11"/>
        <v>3.9771675040537438</v>
      </c>
      <c r="I160" s="42" t="s">
        <v>1313</v>
      </c>
    </row>
    <row r="161" spans="1:9" ht="14">
      <c r="A161" s="3" t="s">
        <v>373</v>
      </c>
      <c r="B161" s="37" t="s">
        <v>67</v>
      </c>
      <c r="C161" s="29">
        <v>11</v>
      </c>
      <c r="D161" s="26">
        <v>10713</v>
      </c>
      <c r="E161" s="39">
        <f t="shared" si="8"/>
        <v>0.19198621771937624</v>
      </c>
      <c r="F161">
        <f t="shared" si="9"/>
        <v>10.712999999999999</v>
      </c>
      <c r="G161" s="39">
        <f t="shared" si="10"/>
        <v>2.0441367674689244</v>
      </c>
      <c r="H161" s="39">
        <f t="shared" si="11"/>
        <v>10.516172016274824</v>
      </c>
      <c r="I161" s="42" t="s">
        <v>1147</v>
      </c>
    </row>
    <row r="162" spans="1:9" ht="14">
      <c r="A162" s="3" t="s">
        <v>448</v>
      </c>
      <c r="B162" s="37" t="s">
        <v>67</v>
      </c>
      <c r="C162" s="29">
        <v>32</v>
      </c>
      <c r="D162" s="26">
        <v>13263</v>
      </c>
      <c r="E162" s="39">
        <f t="shared" si="8"/>
        <v>0.55850536063818546</v>
      </c>
      <c r="F162">
        <f t="shared" si="9"/>
        <v>13.263</v>
      </c>
      <c r="G162" s="39">
        <f t="shared" si="10"/>
        <v>7.0283192015249965</v>
      </c>
      <c r="H162" s="39">
        <f t="shared" si="11"/>
        <v>11.247661899322678</v>
      </c>
      <c r="I162" s="45" t="s">
        <v>1166</v>
      </c>
    </row>
    <row r="163" spans="1:9" ht="14">
      <c r="A163" s="3" t="s">
        <v>453</v>
      </c>
      <c r="B163" s="37" t="s">
        <v>67</v>
      </c>
      <c r="C163" s="29">
        <v>47</v>
      </c>
      <c r="D163" s="26">
        <v>13152</v>
      </c>
      <c r="E163" s="39">
        <f t="shared" si="8"/>
        <v>0.82030474843733492</v>
      </c>
      <c r="F163">
        <f t="shared" si="9"/>
        <v>13.151999999999999</v>
      </c>
      <c r="G163" s="39">
        <f t="shared" si="10"/>
        <v>9.6187638836953298</v>
      </c>
      <c r="H163" s="39">
        <f t="shared" si="11"/>
        <v>8.9696424315419794</v>
      </c>
      <c r="I163" s="46" t="s">
        <v>1168</v>
      </c>
    </row>
    <row r="164" spans="1:9" ht="14">
      <c r="A164" s="3" t="s">
        <v>461</v>
      </c>
      <c r="B164" s="37" t="s">
        <v>67</v>
      </c>
      <c r="C164" s="29">
        <v>47</v>
      </c>
      <c r="D164" s="26">
        <v>13607</v>
      </c>
      <c r="E164" s="39">
        <f t="shared" si="8"/>
        <v>0.82030474843733492</v>
      </c>
      <c r="F164">
        <f t="shared" si="9"/>
        <v>13.606999999999999</v>
      </c>
      <c r="G164" s="39">
        <f t="shared" si="10"/>
        <v>9.9515298179320517</v>
      </c>
      <c r="H164" s="39">
        <f t="shared" si="11"/>
        <v>9.2799516853704169</v>
      </c>
      <c r="I164" s="49" t="s">
        <v>1170</v>
      </c>
    </row>
    <row r="165" spans="1:9" ht="14">
      <c r="A165" s="3" t="s">
        <v>464</v>
      </c>
      <c r="B165" s="37" t="s">
        <v>67</v>
      </c>
      <c r="C165" s="29">
        <v>50</v>
      </c>
      <c r="D165" s="26">
        <v>12662</v>
      </c>
      <c r="E165" s="39">
        <f t="shared" si="8"/>
        <v>0.87266462599716477</v>
      </c>
      <c r="F165">
        <f t="shared" si="9"/>
        <v>12.662000000000001</v>
      </c>
      <c r="G165" s="39">
        <f t="shared" si="10"/>
        <v>9.6996547387724998</v>
      </c>
      <c r="H165" s="39">
        <f t="shared" si="11"/>
        <v>8.1389767138509619</v>
      </c>
      <c r="I165" s="49" t="s">
        <v>1314</v>
      </c>
    </row>
    <row r="166" spans="1:9" ht="14">
      <c r="A166" s="3" t="s">
        <v>484</v>
      </c>
      <c r="B166" s="37" t="s">
        <v>67</v>
      </c>
      <c r="C166" s="29">
        <v>27</v>
      </c>
      <c r="D166" s="26">
        <v>14288</v>
      </c>
      <c r="E166" s="39">
        <f t="shared" si="8"/>
        <v>0.47123889803846897</v>
      </c>
      <c r="F166">
        <f t="shared" si="9"/>
        <v>14.288</v>
      </c>
      <c r="G166" s="39">
        <f t="shared" si="10"/>
        <v>6.4866162602786437</v>
      </c>
      <c r="H166" s="39">
        <f t="shared" si="11"/>
        <v>12.7307012176034</v>
      </c>
      <c r="I166" s="44" t="s">
        <v>1175</v>
      </c>
    </row>
    <row r="167" spans="1:9" ht="14">
      <c r="A167" s="3" t="s">
        <v>490</v>
      </c>
      <c r="B167" s="37" t="s">
        <v>67</v>
      </c>
      <c r="C167" s="29">
        <v>25</v>
      </c>
      <c r="D167" s="26">
        <v>14113</v>
      </c>
      <c r="E167" s="39">
        <f t="shared" si="8"/>
        <v>0.43633231299858238</v>
      </c>
      <c r="F167">
        <f t="shared" si="9"/>
        <v>14.113</v>
      </c>
      <c r="G167" s="39">
        <f t="shared" si="10"/>
        <v>5.9644115279464911</v>
      </c>
      <c r="H167" s="39">
        <f t="shared" si="11"/>
        <v>12.79072179844824</v>
      </c>
      <c r="I167" s="58" t="s">
        <v>1176</v>
      </c>
    </row>
    <row r="168" spans="1:9" ht="14" customHeight="1">
      <c r="A168" s="3" t="s">
        <v>498</v>
      </c>
      <c r="B168" s="37" t="s">
        <v>67</v>
      </c>
      <c r="C168" s="29">
        <v>25</v>
      </c>
      <c r="D168" s="26">
        <v>13956</v>
      </c>
      <c r="E168" s="39">
        <f t="shared" si="8"/>
        <v>0.43633231299858238</v>
      </c>
      <c r="F168">
        <f t="shared" si="9"/>
        <v>13.956</v>
      </c>
      <c r="G168" s="39">
        <f t="shared" si="10"/>
        <v>5.898060460853201</v>
      </c>
      <c r="H168" s="39">
        <f t="shared" si="11"/>
        <v>12.648431475883486</v>
      </c>
      <c r="I168" s="49" t="s">
        <v>1177</v>
      </c>
    </row>
    <row r="169" spans="1:9" ht="14">
      <c r="A169" s="3" t="s">
        <v>623</v>
      </c>
      <c r="B169" s="37" t="s">
        <v>67</v>
      </c>
      <c r="C169" s="29">
        <v>39</v>
      </c>
      <c r="D169" s="26">
        <v>9947</v>
      </c>
      <c r="E169" s="39">
        <f t="shared" si="8"/>
        <v>0.68067840827778847</v>
      </c>
      <c r="F169">
        <f t="shared" si="9"/>
        <v>9.9469999999999992</v>
      </c>
      <c r="G169" s="39">
        <f t="shared" si="10"/>
        <v>6.2598499297727317</v>
      </c>
      <c r="H169" s="39">
        <f t="shared" si="11"/>
        <v>7.7302708786124885</v>
      </c>
      <c r="I169" s="41" t="s">
        <v>1184</v>
      </c>
    </row>
    <row r="170" spans="1:9" ht="14">
      <c r="A170" s="3" t="s">
        <v>627</v>
      </c>
      <c r="B170" s="37" t="s">
        <v>67</v>
      </c>
      <c r="C170" s="29">
        <v>36</v>
      </c>
      <c r="D170" s="26">
        <v>5594</v>
      </c>
      <c r="E170" s="39">
        <f t="shared" si="8"/>
        <v>0.62831853071795862</v>
      </c>
      <c r="F170">
        <f t="shared" si="9"/>
        <v>5.5940000000000003</v>
      </c>
      <c r="G170" s="39">
        <f t="shared" si="10"/>
        <v>3.2880707013240951</v>
      </c>
      <c r="H170" s="39">
        <f t="shared" si="11"/>
        <v>4.5256410665334563</v>
      </c>
      <c r="I170" s="41" t="s">
        <v>1194</v>
      </c>
    </row>
    <row r="171" spans="1:9" ht="14">
      <c r="A171" s="3" t="s">
        <v>565</v>
      </c>
      <c r="B171" s="37" t="s">
        <v>67</v>
      </c>
      <c r="C171" s="29">
        <v>27</v>
      </c>
      <c r="D171" s="26">
        <v>13561</v>
      </c>
      <c r="E171" s="39">
        <f t="shared" si="8"/>
        <v>0.47123889803846897</v>
      </c>
      <c r="F171">
        <f t="shared" si="9"/>
        <v>13.561</v>
      </c>
      <c r="G171" s="39">
        <f t="shared" si="10"/>
        <v>6.1565651669679937</v>
      </c>
      <c r="H171" s="39">
        <f t="shared" si="11"/>
        <v>12.082939474518456</v>
      </c>
      <c r="I171" s="49" t="s">
        <v>1195</v>
      </c>
    </row>
    <row r="172" spans="1:9" ht="14">
      <c r="A172" s="3" t="s">
        <v>568</v>
      </c>
      <c r="B172" s="37" t="s">
        <v>67</v>
      </c>
      <c r="C172" s="29">
        <v>29</v>
      </c>
      <c r="D172" s="26">
        <v>13438</v>
      </c>
      <c r="E172" s="39">
        <f t="shared" si="8"/>
        <v>0.50614548307835561</v>
      </c>
      <c r="F172">
        <f t="shared" si="9"/>
        <v>13.438000000000001</v>
      </c>
      <c r="G172" s="39">
        <f t="shared" si="10"/>
        <v>6.5148716768702775</v>
      </c>
      <c r="H172" s="39">
        <f t="shared" si="11"/>
        <v>11.7531396245392</v>
      </c>
      <c r="I172" s="45" t="s">
        <v>1196</v>
      </c>
    </row>
    <row r="173" spans="1:9" ht="14">
      <c r="A173" s="3" t="s">
        <v>617</v>
      </c>
      <c r="B173" s="37" t="s">
        <v>67</v>
      </c>
      <c r="C173" s="29">
        <v>5</v>
      </c>
      <c r="D173" s="26">
        <v>9023</v>
      </c>
      <c r="E173" s="39">
        <f t="shared" si="8"/>
        <v>8.7266462599716474E-2</v>
      </c>
      <c r="F173">
        <f t="shared" si="9"/>
        <v>9.0229999999999997</v>
      </c>
      <c r="G173" s="39">
        <f t="shared" si="10"/>
        <v>0.78640626681211956</v>
      </c>
      <c r="H173" s="39">
        <f t="shared" si="11"/>
        <v>8.9886647608818198</v>
      </c>
      <c r="I173" s="45" t="s">
        <v>1212</v>
      </c>
    </row>
    <row r="174" spans="1:9" ht="14">
      <c r="A174" s="3" t="s">
        <v>648</v>
      </c>
      <c r="B174" s="37" t="s">
        <v>67</v>
      </c>
      <c r="C174" s="29">
        <v>25</v>
      </c>
      <c r="D174" s="26">
        <v>13575</v>
      </c>
      <c r="E174" s="39">
        <f t="shared" si="8"/>
        <v>0.43633231299858238</v>
      </c>
      <c r="F174">
        <f t="shared" si="9"/>
        <v>13.574999999999999</v>
      </c>
      <c r="G174" s="39">
        <f t="shared" si="10"/>
        <v>5.7370429031299945</v>
      </c>
      <c r="H174" s="39">
        <f t="shared" si="11"/>
        <v>12.303128209022523</v>
      </c>
      <c r="I174" s="46" t="s">
        <v>1315</v>
      </c>
    </row>
    <row r="175" spans="1:9" ht="14" customHeight="1">
      <c r="A175" s="3" t="s">
        <v>736</v>
      </c>
      <c r="B175" s="37" t="s">
        <v>67</v>
      </c>
      <c r="C175" s="29">
        <v>53</v>
      </c>
      <c r="D175" s="26">
        <v>12364</v>
      </c>
      <c r="E175" s="39">
        <f t="shared" si="8"/>
        <v>0.92502450355699462</v>
      </c>
      <c r="F175">
        <f t="shared" si="9"/>
        <v>12.364000000000001</v>
      </c>
      <c r="G175" s="39">
        <f t="shared" si="10"/>
        <v>9.8743294462247295</v>
      </c>
      <c r="H175" s="39">
        <f t="shared" si="11"/>
        <v>7.4408409462519263</v>
      </c>
      <c r="I175" s="45" t="s">
        <v>1238</v>
      </c>
    </row>
    <row r="176" spans="1:9" ht="14">
      <c r="A176" s="3" t="s">
        <v>739</v>
      </c>
      <c r="B176" s="37" t="s">
        <v>67</v>
      </c>
      <c r="C176" s="29">
        <v>51</v>
      </c>
      <c r="D176" s="26">
        <v>13212</v>
      </c>
      <c r="E176" s="39">
        <f t="shared" si="8"/>
        <v>0.89011791851710809</v>
      </c>
      <c r="F176">
        <f t="shared" si="9"/>
        <v>13.212</v>
      </c>
      <c r="G176" s="39">
        <f t="shared" si="10"/>
        <v>10.267652442769499</v>
      </c>
      <c r="H176" s="39">
        <f t="shared" si="11"/>
        <v>8.3145810065504531</v>
      </c>
      <c r="I176" s="45" t="s">
        <v>1239</v>
      </c>
    </row>
    <row r="177" spans="1:9" ht="14">
      <c r="A177" s="3" t="s">
        <v>793</v>
      </c>
      <c r="B177" s="37" t="s">
        <v>67</v>
      </c>
      <c r="C177" s="29">
        <v>49</v>
      </c>
      <c r="D177" s="26">
        <v>12275</v>
      </c>
      <c r="E177" s="39">
        <f t="shared" si="8"/>
        <v>0.85521133347722145</v>
      </c>
      <c r="F177">
        <f t="shared" si="9"/>
        <v>12.275</v>
      </c>
      <c r="G177" s="39">
        <f t="shared" si="10"/>
        <v>9.2640600972345268</v>
      </c>
      <c r="H177" s="39">
        <f t="shared" si="11"/>
        <v>8.0531245808584764</v>
      </c>
      <c r="I177" s="58" t="s">
        <v>1250</v>
      </c>
    </row>
    <row r="178" spans="1:9" ht="14">
      <c r="A178" s="3" t="s">
        <v>1026</v>
      </c>
      <c r="B178" s="37" t="s">
        <v>67</v>
      </c>
      <c r="C178" s="29">
        <v>27</v>
      </c>
      <c r="D178" s="26">
        <v>10380</v>
      </c>
      <c r="E178" s="39">
        <f t="shared" si="8"/>
        <v>0.47123889803846897</v>
      </c>
      <c r="F178">
        <f t="shared" si="9"/>
        <v>10.38</v>
      </c>
      <c r="G178" s="39">
        <f t="shared" si="10"/>
        <v>4.7124213872964953</v>
      </c>
      <c r="H178" s="39">
        <f t="shared" si="11"/>
        <v>9.24864772107526</v>
      </c>
      <c r="I178" s="41" t="s">
        <v>1255</v>
      </c>
    </row>
    <row r="179" spans="1:9" ht="14">
      <c r="A179" s="3" t="s">
        <v>887</v>
      </c>
      <c r="B179" s="37" t="s">
        <v>67</v>
      </c>
      <c r="C179" s="29">
        <v>55</v>
      </c>
      <c r="D179" s="26">
        <v>11347</v>
      </c>
      <c r="E179" s="39">
        <f t="shared" si="8"/>
        <v>0.95993108859688125</v>
      </c>
      <c r="F179">
        <f t="shared" si="9"/>
        <v>11.347</v>
      </c>
      <c r="G179" s="39">
        <f t="shared" si="10"/>
        <v>9.2949182465471889</v>
      </c>
      <c r="H179" s="39">
        <f t="shared" si="11"/>
        <v>6.5083718232753203</v>
      </c>
      <c r="I179" s="44" t="s">
        <v>1271</v>
      </c>
    </row>
    <row r="180" spans="1:9" ht="14">
      <c r="A180" s="3" t="s">
        <v>26</v>
      </c>
      <c r="B180" s="37" t="s">
        <v>29</v>
      </c>
      <c r="C180" s="29">
        <v>138</v>
      </c>
      <c r="D180" s="26">
        <v>7137</v>
      </c>
      <c r="E180" s="39">
        <f t="shared" si="8"/>
        <v>2.4085543677521746</v>
      </c>
      <c r="F180">
        <f t="shared" si="9"/>
        <v>7.1369999999999996</v>
      </c>
      <c r="G180" s="39">
        <f t="shared" si="10"/>
        <v>4.7755851375831719</v>
      </c>
      <c r="H180" s="39">
        <f t="shared" si="11"/>
        <v>-5.3038246194321612</v>
      </c>
      <c r="I180" s="44" t="s">
        <v>1068</v>
      </c>
    </row>
    <row r="181" spans="1:9" ht="14">
      <c r="A181" s="3" t="s">
        <v>26</v>
      </c>
      <c r="B181" s="37" t="s">
        <v>29</v>
      </c>
      <c r="C181" s="29">
        <v>144</v>
      </c>
      <c r="D181" s="26">
        <v>7354</v>
      </c>
      <c r="E181" s="39">
        <f t="shared" si="8"/>
        <v>2.5132741228718345</v>
      </c>
      <c r="F181">
        <f t="shared" si="9"/>
        <v>7.3540000000000001</v>
      </c>
      <c r="G181" s="39">
        <f t="shared" si="10"/>
        <v>4.3225727453588485</v>
      </c>
      <c r="H181" s="39">
        <f t="shared" si="11"/>
        <v>-5.9495109766333627</v>
      </c>
      <c r="I181" s="41" t="s">
        <v>1069</v>
      </c>
    </row>
    <row r="182" spans="1:9" ht="13.5" customHeight="1">
      <c r="A182" s="3" t="s">
        <v>26</v>
      </c>
      <c r="B182" s="37" t="s">
        <v>29</v>
      </c>
      <c r="C182" s="29">
        <v>136</v>
      </c>
      <c r="D182" s="26">
        <v>6634</v>
      </c>
      <c r="E182" s="39">
        <f t="shared" si="8"/>
        <v>2.3736477827122884</v>
      </c>
      <c r="F182">
        <f t="shared" si="9"/>
        <v>6.6340000000000003</v>
      </c>
      <c r="G182" s="39">
        <f t="shared" si="10"/>
        <v>4.6083636296249875</v>
      </c>
      <c r="H182" s="39">
        <f t="shared" si="11"/>
        <v>-4.7721002354466124</v>
      </c>
      <c r="I182" s="45" t="s">
        <v>1070</v>
      </c>
    </row>
    <row r="183" spans="1:9" ht="14">
      <c r="A183" s="3" t="s">
        <v>68</v>
      </c>
      <c r="B183" s="37" t="s">
        <v>1027</v>
      </c>
      <c r="C183" s="29">
        <v>199</v>
      </c>
      <c r="D183" s="26">
        <v>5099</v>
      </c>
      <c r="E183" s="39">
        <f t="shared" si="8"/>
        <v>3.473205211468716</v>
      </c>
      <c r="F183">
        <f t="shared" si="9"/>
        <v>5.0990000000000002</v>
      </c>
      <c r="G183" s="39">
        <f t="shared" si="10"/>
        <v>-1.6600720195770424</v>
      </c>
      <c r="H183" s="39">
        <f t="shared" si="11"/>
        <v>-4.8211992169809159</v>
      </c>
      <c r="I183" s="41" t="s">
        <v>1077</v>
      </c>
    </row>
    <row r="184" spans="1:9" ht="14">
      <c r="A184" s="3" t="s">
        <v>98</v>
      </c>
      <c r="B184" s="37" t="s">
        <v>29</v>
      </c>
      <c r="C184" s="29">
        <v>128</v>
      </c>
      <c r="D184" s="26">
        <v>7462</v>
      </c>
      <c r="E184" s="39">
        <f t="shared" si="8"/>
        <v>2.2340214425527418</v>
      </c>
      <c r="F184">
        <f t="shared" si="9"/>
        <v>7.4619999999999997</v>
      </c>
      <c r="G184" s="39">
        <f t="shared" si="10"/>
        <v>5.8801362434133591</v>
      </c>
      <c r="H184" s="39">
        <f t="shared" si="11"/>
        <v>-4.5940659288800623</v>
      </c>
      <c r="I184" s="44" t="s">
        <v>1083</v>
      </c>
    </row>
    <row r="185" spans="1:9" ht="14">
      <c r="A185" s="3" t="s">
        <v>154</v>
      </c>
      <c r="B185" s="37" t="s">
        <v>29</v>
      </c>
      <c r="C185" s="29">
        <v>219</v>
      </c>
      <c r="D185" s="26">
        <v>4092</v>
      </c>
      <c r="E185" s="39">
        <f t="shared" si="8"/>
        <v>3.8222710618675819</v>
      </c>
      <c r="F185">
        <f t="shared" si="9"/>
        <v>4.0919999999999996</v>
      </c>
      <c r="G185" s="39">
        <f t="shared" si="10"/>
        <v>-2.5751790401759354</v>
      </c>
      <c r="H185" s="39">
        <f t="shared" si="11"/>
        <v>-3.1800812742819242</v>
      </c>
      <c r="I185" s="41" t="s">
        <v>1094</v>
      </c>
    </row>
    <row r="186" spans="1:9" ht="14">
      <c r="A186" s="3" t="s">
        <v>178</v>
      </c>
      <c r="B186" s="37" t="s">
        <v>29</v>
      </c>
      <c r="C186" s="29">
        <v>135</v>
      </c>
      <c r="D186" s="26">
        <v>7900</v>
      </c>
      <c r="E186" s="39">
        <f t="shared" si="8"/>
        <v>2.3561944901923448</v>
      </c>
      <c r="F186">
        <f t="shared" si="9"/>
        <v>7.9</v>
      </c>
      <c r="G186" s="39">
        <f t="shared" si="10"/>
        <v>5.586143571373726</v>
      </c>
      <c r="H186" s="39">
        <f t="shared" si="11"/>
        <v>-5.5861435713737251</v>
      </c>
      <c r="I186" s="41" t="s">
        <v>1100</v>
      </c>
    </row>
    <row r="187" spans="1:9" ht="14">
      <c r="A187" s="3" t="s">
        <v>211</v>
      </c>
      <c r="B187" s="37" t="s">
        <v>1027</v>
      </c>
      <c r="C187" s="29">
        <v>139</v>
      </c>
      <c r="D187" s="26">
        <v>4906</v>
      </c>
      <c r="E187" s="39">
        <f t="shared" si="8"/>
        <v>2.4260076602721181</v>
      </c>
      <c r="F187">
        <f t="shared" si="9"/>
        <v>4.9059999999999997</v>
      </c>
      <c r="G187" s="39">
        <f t="shared" si="10"/>
        <v>3.2186255962274286</v>
      </c>
      <c r="H187" s="39">
        <f t="shared" si="11"/>
        <v>-3.7026052005729193</v>
      </c>
      <c r="I187" s="44" t="s">
        <v>1108</v>
      </c>
    </row>
    <row r="188" spans="1:9" ht="14">
      <c r="A188" s="3" t="s">
        <v>361</v>
      </c>
      <c r="B188" s="37" t="s">
        <v>29</v>
      </c>
      <c r="C188" s="29">
        <v>223</v>
      </c>
      <c r="D188" s="26">
        <v>2958</v>
      </c>
      <c r="E188" s="39">
        <f t="shared" si="8"/>
        <v>3.8920842319473548</v>
      </c>
      <c r="F188">
        <f t="shared" si="9"/>
        <v>2.9580000000000002</v>
      </c>
      <c r="G188" s="39">
        <f t="shared" si="10"/>
        <v>-2.0173511490648703</v>
      </c>
      <c r="H188" s="39">
        <f t="shared" si="11"/>
        <v>-2.1633442493895068</v>
      </c>
      <c r="I188" s="41" t="s">
        <v>1121</v>
      </c>
    </row>
    <row r="189" spans="1:9" ht="14">
      <c r="A189" s="3" t="s">
        <v>285</v>
      </c>
      <c r="B189" s="37" t="s">
        <v>29</v>
      </c>
      <c r="C189" s="29">
        <v>117</v>
      </c>
      <c r="D189" s="26">
        <v>8065</v>
      </c>
      <c r="E189" s="39">
        <f t="shared" si="8"/>
        <v>2.0420352248333655</v>
      </c>
      <c r="F189">
        <f t="shared" si="9"/>
        <v>8.0649999999999995</v>
      </c>
      <c r="G189" s="39">
        <f t="shared" si="10"/>
        <v>7.1859676175791867</v>
      </c>
      <c r="H189" s="39">
        <f t="shared" si="11"/>
        <v>-3.6614333803994437</v>
      </c>
      <c r="I189" s="45" t="s">
        <v>1123</v>
      </c>
    </row>
    <row r="190" spans="1:9" ht="13.5" customHeight="1">
      <c r="A190" s="3" t="s">
        <v>285</v>
      </c>
      <c r="B190" s="37" t="s">
        <v>29</v>
      </c>
      <c r="C190" s="29">
        <v>124</v>
      </c>
      <c r="D190" s="26">
        <v>8982</v>
      </c>
      <c r="E190" s="39">
        <f t="shared" si="8"/>
        <v>2.1642082724729685</v>
      </c>
      <c r="F190">
        <f t="shared" si="9"/>
        <v>8.9819999999999993</v>
      </c>
      <c r="G190" s="39">
        <f t="shared" si="10"/>
        <v>7.446415476689384</v>
      </c>
      <c r="H190" s="39">
        <f t="shared" si="11"/>
        <v>-5.0226706589742465</v>
      </c>
      <c r="I190" s="45" t="s">
        <v>1124</v>
      </c>
    </row>
    <row r="191" spans="1:9" ht="14">
      <c r="A191" s="3" t="s">
        <v>290</v>
      </c>
      <c r="B191" s="37" t="s">
        <v>29</v>
      </c>
      <c r="C191" s="29">
        <v>130</v>
      </c>
      <c r="D191" s="26">
        <v>8069</v>
      </c>
      <c r="E191" s="39">
        <f t="shared" si="8"/>
        <v>2.2689280275926285</v>
      </c>
      <c r="F191">
        <f t="shared" si="9"/>
        <v>8.0690000000000008</v>
      </c>
      <c r="G191" s="39">
        <f t="shared" si="10"/>
        <v>6.1812126115270338</v>
      </c>
      <c r="H191" s="39">
        <f t="shared" si="11"/>
        <v>-5.1866532225606869</v>
      </c>
      <c r="I191" s="44" t="s">
        <v>1125</v>
      </c>
    </row>
    <row r="192" spans="1:9" ht="14">
      <c r="A192" s="3" t="s">
        <v>347</v>
      </c>
      <c r="B192" s="37" t="s">
        <v>29</v>
      </c>
      <c r="C192" s="29">
        <v>152</v>
      </c>
      <c r="D192" s="26">
        <v>6973</v>
      </c>
      <c r="E192" s="39">
        <f t="shared" si="8"/>
        <v>2.6529004630313811</v>
      </c>
      <c r="F192">
        <f t="shared" si="9"/>
        <v>6.9729999999999999</v>
      </c>
      <c r="G192" s="39">
        <f t="shared" si="10"/>
        <v>3.2736252073060159</v>
      </c>
      <c r="H192" s="39">
        <f t="shared" si="11"/>
        <v>-6.1567935650052981</v>
      </c>
      <c r="I192" s="44" t="s">
        <v>1142</v>
      </c>
    </row>
    <row r="193" spans="1:9" ht="14">
      <c r="A193" s="3" t="s">
        <v>347</v>
      </c>
      <c r="B193" s="37" t="s">
        <v>29</v>
      </c>
      <c r="C193" s="29">
        <v>159</v>
      </c>
      <c r="D193" s="26">
        <v>6950</v>
      </c>
      <c r="E193" s="39">
        <f t="shared" si="8"/>
        <v>2.7750735106709841</v>
      </c>
      <c r="F193">
        <f t="shared" si="9"/>
        <v>6.95</v>
      </c>
      <c r="G193" s="39">
        <f t="shared" si="10"/>
        <v>2.4906572493398365</v>
      </c>
      <c r="H193" s="39">
        <f t="shared" si="11"/>
        <v>-6.4883839641555525</v>
      </c>
      <c r="I193" s="44" t="s">
        <v>1143</v>
      </c>
    </row>
    <row r="194" spans="1:9" ht="14">
      <c r="A194" s="3" t="s">
        <v>365</v>
      </c>
      <c r="B194" s="37" t="s">
        <v>1027</v>
      </c>
      <c r="C194" s="29">
        <v>120</v>
      </c>
      <c r="D194" s="26">
        <v>9861</v>
      </c>
      <c r="E194" s="39">
        <f t="shared" si="8"/>
        <v>2.0943951023931953</v>
      </c>
      <c r="F194">
        <f t="shared" si="9"/>
        <v>9.8610000000000007</v>
      </c>
      <c r="G194" s="39">
        <f t="shared" si="10"/>
        <v>8.5398765067183504</v>
      </c>
      <c r="H194" s="39">
        <f t="shared" si="11"/>
        <v>-4.9304999999999986</v>
      </c>
      <c r="I194" s="45" t="s">
        <v>1144</v>
      </c>
    </row>
    <row r="195" spans="1:9" ht="13.5" customHeight="1">
      <c r="A195" s="3" t="s">
        <v>356</v>
      </c>
      <c r="B195" s="37" t="s">
        <v>29</v>
      </c>
      <c r="C195" s="29">
        <v>115</v>
      </c>
      <c r="D195" s="26">
        <v>9503</v>
      </c>
      <c r="E195" s="39">
        <f t="shared" si="8"/>
        <v>2.0071286397934789</v>
      </c>
      <c r="F195">
        <f t="shared" si="9"/>
        <v>9.5030000000000001</v>
      </c>
      <c r="G195" s="39">
        <f t="shared" si="10"/>
        <v>8.6126429002092859</v>
      </c>
      <c r="H195" s="39">
        <f t="shared" si="11"/>
        <v>-4.0161413413218661</v>
      </c>
      <c r="I195" s="44" t="s">
        <v>1145</v>
      </c>
    </row>
    <row r="196" spans="1:9" ht="14">
      <c r="A196" s="3" t="s">
        <v>356</v>
      </c>
      <c r="B196" s="37" t="s">
        <v>29</v>
      </c>
      <c r="C196" s="29">
        <v>103</v>
      </c>
      <c r="D196" s="26">
        <v>9745</v>
      </c>
      <c r="E196" s="39">
        <f t="shared" ref="E196:E259" si="12">RADIANS(C196)</f>
        <v>1.7976891295541595</v>
      </c>
      <c r="F196">
        <f t="shared" ref="F196:F259" si="13">D196/1000</f>
        <v>9.7449999999999992</v>
      </c>
      <c r="G196" s="39">
        <f t="shared" ref="G196:G259" si="14">SIN(E196)*F196</f>
        <v>9.4952362813321169</v>
      </c>
      <c r="H196" s="39">
        <f t="shared" ref="H196:H259" si="15">COS(E196)*F196</f>
        <v>-2.1921480245809644</v>
      </c>
      <c r="I196" s="45" t="s">
        <v>1146</v>
      </c>
    </row>
    <row r="197" spans="1:9" ht="14">
      <c r="A197" s="3" t="s">
        <v>399</v>
      </c>
      <c r="B197" s="37" t="s">
        <v>29</v>
      </c>
      <c r="C197" s="29">
        <v>131</v>
      </c>
      <c r="D197" s="26">
        <v>7225</v>
      </c>
      <c r="E197" s="39">
        <f t="shared" si="12"/>
        <v>2.2863813201125716</v>
      </c>
      <c r="F197">
        <f t="shared" si="13"/>
        <v>7.2249999999999996</v>
      </c>
      <c r="G197" s="39">
        <f t="shared" si="14"/>
        <v>5.4527767171095283</v>
      </c>
      <c r="H197" s="39">
        <f t="shared" si="15"/>
        <v>-4.7400264844564139</v>
      </c>
      <c r="I197" s="44" t="s">
        <v>1150</v>
      </c>
    </row>
    <row r="198" spans="1:9" ht="13.5" customHeight="1">
      <c r="A198" s="3" t="s">
        <v>425</v>
      </c>
      <c r="B198" s="37" t="s">
        <v>29</v>
      </c>
      <c r="C198" s="29">
        <v>153</v>
      </c>
      <c r="D198" s="26">
        <v>5432</v>
      </c>
      <c r="E198" s="39">
        <f t="shared" si="12"/>
        <v>2.6703537555513241</v>
      </c>
      <c r="F198">
        <f t="shared" si="13"/>
        <v>5.4320000000000004</v>
      </c>
      <c r="G198" s="39">
        <f t="shared" si="14"/>
        <v>2.4660763945852189</v>
      </c>
      <c r="H198" s="39">
        <f t="shared" si="15"/>
        <v>-4.8399474393912145</v>
      </c>
      <c r="I198" s="41" t="s">
        <v>1159</v>
      </c>
    </row>
    <row r="199" spans="1:9" ht="14">
      <c r="A199" s="3" t="s">
        <v>428</v>
      </c>
      <c r="B199" s="37" t="s">
        <v>29</v>
      </c>
      <c r="C199" s="29">
        <v>147</v>
      </c>
      <c r="D199" s="26">
        <v>5870</v>
      </c>
      <c r="E199" s="39">
        <f t="shared" si="12"/>
        <v>2.5656340004316642</v>
      </c>
      <c r="F199">
        <f t="shared" si="13"/>
        <v>5.87</v>
      </c>
      <c r="G199" s="39">
        <f t="shared" si="14"/>
        <v>3.1970311355382104</v>
      </c>
      <c r="H199" s="39">
        <f t="shared" si="15"/>
        <v>-4.9229962338396387</v>
      </c>
      <c r="I199" s="41" t="s">
        <v>1160</v>
      </c>
    </row>
    <row r="200" spans="1:9" ht="14">
      <c r="A200" s="3" t="s">
        <v>507</v>
      </c>
      <c r="B200" s="37" t="s">
        <v>29</v>
      </c>
      <c r="C200" s="29">
        <v>126</v>
      </c>
      <c r="D200" s="26">
        <v>1814</v>
      </c>
      <c r="E200" s="39">
        <f t="shared" si="12"/>
        <v>2.1991148575128552</v>
      </c>
      <c r="F200">
        <f t="shared" si="13"/>
        <v>1.8140000000000001</v>
      </c>
      <c r="G200" s="39">
        <f t="shared" si="14"/>
        <v>1.4675568277961548</v>
      </c>
      <c r="H200" s="39">
        <f t="shared" si="15"/>
        <v>-1.0662424476585461</v>
      </c>
      <c r="I200" s="48" t="s">
        <v>1180</v>
      </c>
    </row>
    <row r="201" spans="1:9" ht="14">
      <c r="A201" s="3" t="s">
        <v>529</v>
      </c>
      <c r="B201" s="37" t="s">
        <v>29</v>
      </c>
      <c r="C201" s="29">
        <v>162</v>
      </c>
      <c r="D201" s="26">
        <v>2257</v>
      </c>
      <c r="E201" s="39">
        <f t="shared" si="12"/>
        <v>2.8274333882308138</v>
      </c>
      <c r="F201">
        <f t="shared" si="13"/>
        <v>2.2570000000000001</v>
      </c>
      <c r="G201" s="39">
        <f t="shared" si="14"/>
        <v>0.69745135630425659</v>
      </c>
      <c r="H201" s="39">
        <f t="shared" si="15"/>
        <v>-2.1465345572781618</v>
      </c>
      <c r="I201" s="41" t="s">
        <v>1185</v>
      </c>
    </row>
    <row r="202" spans="1:9" ht="14">
      <c r="A202" s="3" t="s">
        <v>532</v>
      </c>
      <c r="B202" s="37" t="s">
        <v>29</v>
      </c>
      <c r="C202" s="29">
        <v>120</v>
      </c>
      <c r="D202" s="26">
        <v>6022</v>
      </c>
      <c r="E202" s="39">
        <f t="shared" si="12"/>
        <v>2.0943951023931953</v>
      </c>
      <c r="F202">
        <f t="shared" si="13"/>
        <v>6.0220000000000002</v>
      </c>
      <c r="G202" s="39">
        <f t="shared" si="14"/>
        <v>5.2152049815898902</v>
      </c>
      <c r="H202" s="39">
        <f t="shared" si="15"/>
        <v>-3.0109999999999988</v>
      </c>
      <c r="I202" s="43" t="s">
        <v>1186</v>
      </c>
    </row>
    <row r="203" spans="1:9" ht="14">
      <c r="A203" s="3" t="s">
        <v>535</v>
      </c>
      <c r="B203" s="37" t="s">
        <v>29</v>
      </c>
      <c r="C203" s="29">
        <v>165</v>
      </c>
      <c r="D203" s="26">
        <v>2447</v>
      </c>
      <c r="E203" s="39">
        <f t="shared" si="12"/>
        <v>2.8797932657906435</v>
      </c>
      <c r="F203">
        <f t="shared" si="13"/>
        <v>2.4470000000000001</v>
      </c>
      <c r="G203" s="39">
        <f t="shared" si="14"/>
        <v>0.63333020336586898</v>
      </c>
      <c r="H203" s="39">
        <f t="shared" si="15"/>
        <v>-2.3636204969293502</v>
      </c>
      <c r="I203" s="41" t="s">
        <v>1187</v>
      </c>
    </row>
    <row r="204" spans="1:9" ht="14">
      <c r="A204" s="3" t="s">
        <v>540</v>
      </c>
      <c r="B204" s="37" t="s">
        <v>29</v>
      </c>
      <c r="C204" s="29">
        <v>89</v>
      </c>
      <c r="D204" s="26">
        <v>4124</v>
      </c>
      <c r="E204" s="39">
        <f t="shared" si="12"/>
        <v>1.5533430342749532</v>
      </c>
      <c r="F204">
        <f t="shared" si="13"/>
        <v>4.1239999999999997</v>
      </c>
      <c r="G204" s="39">
        <f t="shared" si="14"/>
        <v>4.1233718948249569</v>
      </c>
      <c r="H204" s="39">
        <f t="shared" si="15"/>
        <v>7.197372414735756E-2</v>
      </c>
      <c r="I204" s="44" t="s">
        <v>1188</v>
      </c>
    </row>
    <row r="205" spans="1:9" ht="14">
      <c r="A205" s="3" t="s">
        <v>543</v>
      </c>
      <c r="B205" s="37" t="s">
        <v>29</v>
      </c>
      <c r="C205" s="29">
        <v>104</v>
      </c>
      <c r="D205" s="26">
        <v>6794</v>
      </c>
      <c r="E205" s="39">
        <f t="shared" si="12"/>
        <v>1.8151424220741028</v>
      </c>
      <c r="F205">
        <f t="shared" si="13"/>
        <v>6.7939999999999996</v>
      </c>
      <c r="G205" s="39">
        <f t="shared" si="14"/>
        <v>6.5921891643191195</v>
      </c>
      <c r="H205" s="39">
        <f t="shared" si="15"/>
        <v>-1.6436173587041429</v>
      </c>
      <c r="I205" s="45" t="s">
        <v>1189</v>
      </c>
    </row>
    <row r="206" spans="1:9" ht="14">
      <c r="A206" s="3" t="s">
        <v>546</v>
      </c>
      <c r="B206" s="37" t="s">
        <v>29</v>
      </c>
      <c r="C206" s="29">
        <v>87</v>
      </c>
      <c r="D206" s="26">
        <v>6227</v>
      </c>
      <c r="E206" s="39">
        <f t="shared" si="12"/>
        <v>1.5184364492350666</v>
      </c>
      <c r="F206">
        <f t="shared" si="13"/>
        <v>6.2270000000000003</v>
      </c>
      <c r="G206" s="39">
        <f t="shared" si="14"/>
        <v>6.2184661129167313</v>
      </c>
      <c r="H206" s="39">
        <f t="shared" si="15"/>
        <v>0.32589599952481207</v>
      </c>
      <c r="I206" s="41" t="s">
        <v>1190</v>
      </c>
    </row>
    <row r="207" spans="1:9" ht="14">
      <c r="A207" s="3" t="s">
        <v>552</v>
      </c>
      <c r="B207" s="37" t="s">
        <v>29</v>
      </c>
      <c r="C207" s="29">
        <v>125</v>
      </c>
      <c r="D207" s="26">
        <v>7316</v>
      </c>
      <c r="E207" s="39">
        <f t="shared" si="12"/>
        <v>2.1816615649929121</v>
      </c>
      <c r="F207">
        <f t="shared" si="13"/>
        <v>7.3159999999999998</v>
      </c>
      <c r="G207" s="39">
        <f t="shared" si="14"/>
        <v>5.992916356018263</v>
      </c>
      <c r="H207" s="39">
        <f t="shared" si="15"/>
        <v>-4.1962852083442534</v>
      </c>
      <c r="I207" s="41" t="s">
        <v>1192</v>
      </c>
    </row>
    <row r="208" spans="1:9" ht="14">
      <c r="A208" s="3" t="s">
        <v>552</v>
      </c>
      <c r="B208" s="37" t="s">
        <v>29</v>
      </c>
      <c r="C208" s="29">
        <v>127</v>
      </c>
      <c r="D208" s="26">
        <v>7622</v>
      </c>
      <c r="E208" s="39">
        <f t="shared" si="12"/>
        <v>2.2165681500327987</v>
      </c>
      <c r="F208">
        <f t="shared" si="13"/>
        <v>7.6219999999999999</v>
      </c>
      <c r="G208" s="39">
        <f t="shared" si="14"/>
        <v>6.0871998575804653</v>
      </c>
      <c r="H208" s="39">
        <f t="shared" si="15"/>
        <v>-4.5870341064649125</v>
      </c>
      <c r="I208" s="51" t="s">
        <v>1191</v>
      </c>
    </row>
    <row r="209" spans="1:9" ht="14">
      <c r="A209" s="3" t="s">
        <v>557</v>
      </c>
      <c r="B209" s="37" t="s">
        <v>29</v>
      </c>
      <c r="C209" s="29">
        <v>117</v>
      </c>
      <c r="D209" s="26">
        <v>3209</v>
      </c>
      <c r="E209" s="39">
        <f t="shared" si="12"/>
        <v>2.0420352248333655</v>
      </c>
      <c r="F209">
        <f t="shared" si="13"/>
        <v>3.2090000000000001</v>
      </c>
      <c r="G209" s="39">
        <f t="shared" si="14"/>
        <v>2.8592399361204728</v>
      </c>
      <c r="H209" s="39">
        <f t="shared" si="15"/>
        <v>-1.4568555136642054</v>
      </c>
      <c r="I209" s="45" t="s">
        <v>1193</v>
      </c>
    </row>
    <row r="210" spans="1:9" ht="14">
      <c r="A210" s="3" t="s">
        <v>628</v>
      </c>
      <c r="B210" s="37" t="s">
        <v>29</v>
      </c>
      <c r="C210" s="29">
        <v>169</v>
      </c>
      <c r="D210" s="26">
        <v>5050</v>
      </c>
      <c r="E210" s="39">
        <f t="shared" si="12"/>
        <v>2.9496064358704168</v>
      </c>
      <c r="F210">
        <f t="shared" si="13"/>
        <v>5.05</v>
      </c>
      <c r="G210" s="39">
        <f t="shared" si="14"/>
        <v>0.96358542665155211</v>
      </c>
      <c r="H210" s="39">
        <f t="shared" si="15"/>
        <v>-4.9572172764107032</v>
      </c>
      <c r="I210" s="41" t="s">
        <v>1214</v>
      </c>
    </row>
    <row r="211" spans="1:9" ht="14">
      <c r="A211" s="3" t="s">
        <v>706</v>
      </c>
      <c r="B211" s="37" t="s">
        <v>29</v>
      </c>
      <c r="C211" s="29">
        <v>132</v>
      </c>
      <c r="D211" s="26">
        <v>6397</v>
      </c>
      <c r="E211" s="39">
        <f t="shared" si="12"/>
        <v>2.3038346126325151</v>
      </c>
      <c r="F211">
        <f t="shared" si="13"/>
        <v>6.3970000000000002</v>
      </c>
      <c r="G211" s="39">
        <f t="shared" si="14"/>
        <v>4.7538974485788907</v>
      </c>
      <c r="H211" s="39">
        <f t="shared" si="15"/>
        <v>-4.2804284888776163</v>
      </c>
      <c r="I211" s="41" t="s">
        <v>1230</v>
      </c>
    </row>
    <row r="212" spans="1:9" ht="14">
      <c r="A212" s="3" t="s">
        <v>709</v>
      </c>
      <c r="B212" s="37" t="s">
        <v>29</v>
      </c>
      <c r="C212" s="29">
        <v>129</v>
      </c>
      <c r="D212" s="26">
        <v>5391</v>
      </c>
      <c r="E212" s="39">
        <f t="shared" si="12"/>
        <v>2.2514747350726849</v>
      </c>
      <c r="F212">
        <f t="shared" si="13"/>
        <v>5.391</v>
      </c>
      <c r="G212" s="39">
        <f t="shared" si="14"/>
        <v>4.1895938782145308</v>
      </c>
      <c r="H212" s="39">
        <f t="shared" si="15"/>
        <v>-3.3926662281496727</v>
      </c>
      <c r="I212" s="44" t="s">
        <v>1231</v>
      </c>
    </row>
    <row r="213" spans="1:9" ht="14">
      <c r="A213" s="3" t="s">
        <v>712</v>
      </c>
      <c r="B213" s="37" t="s">
        <v>29</v>
      </c>
      <c r="C213" s="29">
        <v>119</v>
      </c>
      <c r="D213" s="26">
        <v>6730</v>
      </c>
      <c r="E213" s="39">
        <f t="shared" si="12"/>
        <v>2.0769418098732522</v>
      </c>
      <c r="F213">
        <f t="shared" si="13"/>
        <v>6.73</v>
      </c>
      <c r="G213" s="39">
        <f t="shared" si="14"/>
        <v>5.8861906290481345</v>
      </c>
      <c r="H213" s="39">
        <f t="shared" si="15"/>
        <v>-3.2627687442578481</v>
      </c>
      <c r="I213" s="44" t="s">
        <v>1232</v>
      </c>
    </row>
    <row r="214" spans="1:9" ht="14" customHeight="1">
      <c r="A214" s="3" t="s">
        <v>715</v>
      </c>
      <c r="B214" s="37" t="s">
        <v>29</v>
      </c>
      <c r="C214" s="29">
        <v>109</v>
      </c>
      <c r="D214" s="26">
        <v>8165</v>
      </c>
      <c r="E214" s="39">
        <f t="shared" si="12"/>
        <v>1.9024088846738192</v>
      </c>
      <c r="F214">
        <f t="shared" si="13"/>
        <v>8.1649999999999991</v>
      </c>
      <c r="G214" s="39">
        <f t="shared" si="14"/>
        <v>7.7201591697684213</v>
      </c>
      <c r="H214" s="39">
        <f t="shared" si="15"/>
        <v>-2.6582639811426838</v>
      </c>
      <c r="I214" s="44" t="s">
        <v>1233</v>
      </c>
    </row>
    <row r="215" spans="1:9" ht="14">
      <c r="A215" s="3" t="s">
        <v>718</v>
      </c>
      <c r="B215" s="37" t="s">
        <v>29</v>
      </c>
      <c r="C215" s="29">
        <v>136</v>
      </c>
      <c r="D215" s="26">
        <v>5109</v>
      </c>
      <c r="E215" s="39">
        <f t="shared" si="12"/>
        <v>2.3736477827122884</v>
      </c>
      <c r="F215">
        <f t="shared" si="13"/>
        <v>5.109</v>
      </c>
      <c r="G215" s="39">
        <f t="shared" si="14"/>
        <v>3.5490096146750165</v>
      </c>
      <c r="H215" s="39">
        <f t="shared" si="15"/>
        <v>-3.6751070399301691</v>
      </c>
      <c r="I215" s="45" t="s">
        <v>1234</v>
      </c>
    </row>
    <row r="216" spans="1:9" ht="26">
      <c r="A216" s="3" t="s">
        <v>727</v>
      </c>
      <c r="B216" s="37" t="s">
        <v>29</v>
      </c>
      <c r="C216" s="29">
        <v>183</v>
      </c>
      <c r="D216" s="26">
        <v>2886</v>
      </c>
      <c r="E216" s="39">
        <f t="shared" si="12"/>
        <v>3.1939525311496229</v>
      </c>
      <c r="F216">
        <f t="shared" si="13"/>
        <v>2.8860000000000001</v>
      </c>
      <c r="G216" s="39">
        <f t="shared" si="14"/>
        <v>-0.15104156971713512</v>
      </c>
      <c r="H216" s="39">
        <f t="shared" si="15"/>
        <v>-2.8820448373017</v>
      </c>
      <c r="I216" s="62" t="s">
        <v>1317</v>
      </c>
    </row>
    <row r="217" spans="1:9" ht="14">
      <c r="A217" s="3" t="s">
        <v>802</v>
      </c>
      <c r="B217" s="37" t="s">
        <v>29</v>
      </c>
      <c r="C217" s="29">
        <v>150</v>
      </c>
      <c r="D217" s="26">
        <v>3588</v>
      </c>
      <c r="E217" s="39">
        <f t="shared" si="12"/>
        <v>2.6179938779914944</v>
      </c>
      <c r="F217">
        <f t="shared" si="13"/>
        <v>3.5880000000000001</v>
      </c>
      <c r="G217" s="39">
        <f t="shared" si="14"/>
        <v>1.7939999999999998</v>
      </c>
      <c r="H217" s="39">
        <f t="shared" si="15"/>
        <v>-3.1072991487785662</v>
      </c>
      <c r="I217" s="41" t="s">
        <v>1252</v>
      </c>
    </row>
    <row r="218" spans="1:9" ht="14">
      <c r="A218" s="3" t="s">
        <v>805</v>
      </c>
      <c r="B218" s="37" t="s">
        <v>29</v>
      </c>
      <c r="C218" s="29">
        <v>130</v>
      </c>
      <c r="D218" s="26">
        <v>4038</v>
      </c>
      <c r="E218" s="39">
        <f t="shared" si="12"/>
        <v>2.2689280275926285</v>
      </c>
      <c r="F218">
        <f t="shared" si="13"/>
        <v>4.0380000000000003</v>
      </c>
      <c r="G218" s="39">
        <f t="shared" si="14"/>
        <v>3.0932874613144334</v>
      </c>
      <c r="H218" s="39">
        <f t="shared" si="15"/>
        <v>-2.5955763679142461</v>
      </c>
      <c r="I218" s="41" t="s">
        <v>1253</v>
      </c>
    </row>
    <row r="219" spans="1:9" ht="14">
      <c r="A219" s="3" t="s">
        <v>808</v>
      </c>
      <c r="B219" s="37" t="s">
        <v>29</v>
      </c>
      <c r="C219" s="29">
        <v>222</v>
      </c>
      <c r="D219" s="26">
        <v>4210</v>
      </c>
      <c r="E219" s="39">
        <f t="shared" si="12"/>
        <v>3.8746309394274117</v>
      </c>
      <c r="F219">
        <f t="shared" si="13"/>
        <v>4.21</v>
      </c>
      <c r="G219" s="39">
        <f t="shared" si="14"/>
        <v>-2.8170398527707929</v>
      </c>
      <c r="H219" s="39">
        <f t="shared" si="15"/>
        <v>-3.1286397152598298</v>
      </c>
      <c r="I219" s="41" t="s">
        <v>1254</v>
      </c>
    </row>
    <row r="220" spans="1:9" ht="14">
      <c r="A220" s="3" t="s">
        <v>813</v>
      </c>
      <c r="B220" s="37" t="s">
        <v>29</v>
      </c>
      <c r="C220" s="29">
        <v>185</v>
      </c>
      <c r="D220" s="26">
        <v>6736</v>
      </c>
      <c r="E220" s="39">
        <f t="shared" si="12"/>
        <v>3.2288591161895095</v>
      </c>
      <c r="F220">
        <f t="shared" si="13"/>
        <v>6.7359999999999998</v>
      </c>
      <c r="G220" s="39">
        <f t="shared" si="14"/>
        <v>-0.58708108314822394</v>
      </c>
      <c r="H220" s="39">
        <f t="shared" si="15"/>
        <v>-6.7103674863459979</v>
      </c>
      <c r="I220" s="41" t="s">
        <v>1256</v>
      </c>
    </row>
    <row r="221" spans="1:9" ht="14">
      <c r="A221" s="3" t="s">
        <v>821</v>
      </c>
      <c r="B221" s="37" t="s">
        <v>29</v>
      </c>
      <c r="C221" s="29">
        <v>228</v>
      </c>
      <c r="D221" s="26">
        <v>6938</v>
      </c>
      <c r="E221" s="39">
        <f t="shared" si="12"/>
        <v>3.9793506945470716</v>
      </c>
      <c r="F221">
        <f t="shared" si="13"/>
        <v>6.9379999999999997</v>
      </c>
      <c r="G221" s="39">
        <f t="shared" si="14"/>
        <v>-5.1559387991621621</v>
      </c>
      <c r="H221" s="39">
        <f t="shared" si="15"/>
        <v>-4.6424281469177577</v>
      </c>
      <c r="I221" s="41" t="s">
        <v>1257</v>
      </c>
    </row>
    <row r="222" spans="1:9" ht="14">
      <c r="A222" s="3" t="s">
        <v>824</v>
      </c>
      <c r="B222" s="37" t="s">
        <v>29</v>
      </c>
      <c r="C222" s="29">
        <v>162</v>
      </c>
      <c r="D222" s="26">
        <v>7731</v>
      </c>
      <c r="E222" s="39">
        <f t="shared" si="12"/>
        <v>2.8274333882308138</v>
      </c>
      <c r="F222">
        <f t="shared" si="13"/>
        <v>7.7309999999999999</v>
      </c>
      <c r="G222" s="39">
        <f t="shared" si="14"/>
        <v>2.3890103835127192</v>
      </c>
      <c r="H222" s="39">
        <f t="shared" si="15"/>
        <v>-7.3526179274778318</v>
      </c>
      <c r="I222" s="41" t="s">
        <v>1258</v>
      </c>
    </row>
    <row r="223" spans="1:9" ht="14">
      <c r="A223" s="3" t="s">
        <v>827</v>
      </c>
      <c r="B223" s="37" t="s">
        <v>29</v>
      </c>
      <c r="C223" s="29">
        <v>161</v>
      </c>
      <c r="D223" s="26">
        <v>6144</v>
      </c>
      <c r="E223" s="39">
        <f t="shared" si="12"/>
        <v>2.8099800957108707</v>
      </c>
      <c r="F223">
        <f t="shared" si="13"/>
        <v>6.1440000000000001</v>
      </c>
      <c r="G223" s="39">
        <f t="shared" si="14"/>
        <v>2.0002907409847701</v>
      </c>
      <c r="H223" s="39">
        <f t="shared" si="15"/>
        <v>-5.8092661284822027</v>
      </c>
      <c r="I223" s="41" t="s">
        <v>1259</v>
      </c>
    </row>
    <row r="224" spans="1:9" ht="14">
      <c r="A224" s="3" t="s">
        <v>830</v>
      </c>
      <c r="B224" s="37" t="s">
        <v>29</v>
      </c>
      <c r="C224" s="29">
        <v>154</v>
      </c>
      <c r="D224" s="26">
        <v>7760</v>
      </c>
      <c r="E224" s="39">
        <f t="shared" si="12"/>
        <v>2.6878070480712677</v>
      </c>
      <c r="F224">
        <f t="shared" si="13"/>
        <v>7.76</v>
      </c>
      <c r="G224" s="39">
        <f t="shared" si="14"/>
        <v>3.4017600990832397</v>
      </c>
      <c r="H224" s="39">
        <f t="shared" si="15"/>
        <v>-6.9746417992815362</v>
      </c>
      <c r="I224" s="44" t="s">
        <v>1260</v>
      </c>
    </row>
    <row r="225" spans="1:12" ht="14" customHeight="1">
      <c r="A225" s="3" t="s">
        <v>833</v>
      </c>
      <c r="B225" s="37" t="s">
        <v>29</v>
      </c>
      <c r="C225" s="29">
        <v>168</v>
      </c>
      <c r="D225" s="26">
        <v>5817</v>
      </c>
      <c r="E225" s="39">
        <f t="shared" si="12"/>
        <v>2.9321531433504737</v>
      </c>
      <c r="F225">
        <f t="shared" si="13"/>
        <v>5.8170000000000002</v>
      </c>
      <c r="G225" s="39">
        <f t="shared" si="14"/>
        <v>1.209422305486906</v>
      </c>
      <c r="H225" s="39">
        <f t="shared" si="15"/>
        <v>-5.6898845934685482</v>
      </c>
      <c r="I225" s="41" t="s">
        <v>1261</v>
      </c>
    </row>
    <row r="226" spans="1:12" ht="14" customHeight="1">
      <c r="A226" s="3" t="s">
        <v>836</v>
      </c>
      <c r="B226" s="37" t="s">
        <v>29</v>
      </c>
      <c r="C226" s="29">
        <v>221</v>
      </c>
      <c r="D226" s="26">
        <v>6216</v>
      </c>
      <c r="E226" s="39">
        <f t="shared" si="12"/>
        <v>3.8571776469074681</v>
      </c>
      <c r="F226">
        <f t="shared" si="13"/>
        <v>6.2160000000000002</v>
      </c>
      <c r="G226" s="39">
        <f t="shared" si="14"/>
        <v>-4.0780629242049917</v>
      </c>
      <c r="H226" s="39">
        <f t="shared" si="15"/>
        <v>-4.6912747506647516</v>
      </c>
      <c r="I226" s="44" t="s">
        <v>1262</v>
      </c>
    </row>
    <row r="227" spans="1:12" ht="14" customHeight="1">
      <c r="A227" s="3" t="s">
        <v>851</v>
      </c>
      <c r="B227" s="37" t="s">
        <v>29</v>
      </c>
      <c r="C227" s="29">
        <v>111</v>
      </c>
      <c r="D227" s="26">
        <v>11630</v>
      </c>
      <c r="E227" s="39">
        <f t="shared" si="12"/>
        <v>1.9373154697137058</v>
      </c>
      <c r="F227">
        <f t="shared" si="13"/>
        <v>11.63</v>
      </c>
      <c r="G227" s="39">
        <f t="shared" si="14"/>
        <v>10.857540360162456</v>
      </c>
      <c r="H227" s="39">
        <f t="shared" si="15"/>
        <v>-4.1678192532118423</v>
      </c>
      <c r="I227" s="46" t="s">
        <v>1263</v>
      </c>
    </row>
    <row r="228" spans="1:12" ht="14" customHeight="1">
      <c r="A228" s="3" t="s">
        <v>851</v>
      </c>
      <c r="B228" s="37" t="s">
        <v>29</v>
      </c>
      <c r="C228" s="29">
        <v>108</v>
      </c>
      <c r="D228" s="26">
        <v>12060</v>
      </c>
      <c r="E228" s="39">
        <f t="shared" si="12"/>
        <v>1.8849555921538759</v>
      </c>
      <c r="F228">
        <f t="shared" si="13"/>
        <v>12.06</v>
      </c>
      <c r="G228" s="39">
        <f t="shared" si="14"/>
        <v>11.469741586519554</v>
      </c>
      <c r="H228" s="39">
        <f t="shared" si="15"/>
        <v>-3.726744952161865</v>
      </c>
      <c r="I228" s="46" t="s">
        <v>1264</v>
      </c>
    </row>
    <row r="229" spans="1:12" ht="14">
      <c r="A229" s="3" t="s">
        <v>911</v>
      </c>
      <c r="B229" s="37" t="s">
        <v>29</v>
      </c>
      <c r="C229" s="29">
        <v>223</v>
      </c>
      <c r="D229" s="26">
        <v>5720</v>
      </c>
      <c r="E229" s="39">
        <f t="shared" si="12"/>
        <v>3.8920842319473548</v>
      </c>
      <c r="F229">
        <f t="shared" si="13"/>
        <v>5.72</v>
      </c>
      <c r="G229" s="39">
        <f t="shared" si="14"/>
        <v>-3.9010306195574906</v>
      </c>
      <c r="H229" s="39">
        <f t="shared" si="15"/>
        <v>-4.1833431732616555</v>
      </c>
      <c r="I229" s="41" t="s">
        <v>1277</v>
      </c>
    </row>
    <row r="230" spans="1:12" ht="14">
      <c r="A230" s="3" t="s">
        <v>917</v>
      </c>
      <c r="B230" s="37" t="s">
        <v>29</v>
      </c>
      <c r="C230" s="29">
        <v>148</v>
      </c>
      <c r="D230" s="26">
        <v>6661</v>
      </c>
      <c r="E230" s="39">
        <f t="shared" si="12"/>
        <v>2.5830872929516078</v>
      </c>
      <c r="F230">
        <f t="shared" si="13"/>
        <v>6.6609999999999996</v>
      </c>
      <c r="G230" s="39">
        <f t="shared" si="14"/>
        <v>3.5297922190573776</v>
      </c>
      <c r="H230" s="39">
        <f t="shared" si="15"/>
        <v>-5.6488483684979531</v>
      </c>
      <c r="I230" s="41" t="s">
        <v>1279</v>
      </c>
    </row>
    <row r="231" spans="1:12" ht="14">
      <c r="A231" s="3" t="s">
        <v>976</v>
      </c>
      <c r="B231" s="37" t="s">
        <v>29</v>
      </c>
      <c r="C231" s="29">
        <v>124</v>
      </c>
      <c r="D231" s="26">
        <v>6990</v>
      </c>
      <c r="E231" s="39">
        <f t="shared" si="12"/>
        <v>2.1642082724729685</v>
      </c>
      <c r="F231">
        <f t="shared" si="13"/>
        <v>6.99</v>
      </c>
      <c r="G231" s="39">
        <f t="shared" si="14"/>
        <v>5.7949726321597419</v>
      </c>
      <c r="H231" s="39">
        <f t="shared" si="15"/>
        <v>-3.9087583952605196</v>
      </c>
      <c r="I231" s="45" t="s">
        <v>1292</v>
      </c>
    </row>
    <row r="232" spans="1:12" ht="14">
      <c r="A232" s="3" t="s">
        <v>982</v>
      </c>
      <c r="B232" s="37" t="s">
        <v>29</v>
      </c>
      <c r="C232" s="29">
        <v>150</v>
      </c>
      <c r="D232" s="26">
        <v>9881</v>
      </c>
      <c r="E232" s="39">
        <f t="shared" si="12"/>
        <v>2.6179938779914944</v>
      </c>
      <c r="F232">
        <f t="shared" si="13"/>
        <v>9.8810000000000002</v>
      </c>
      <c r="G232" s="39">
        <f t="shared" si="14"/>
        <v>4.9404999999999992</v>
      </c>
      <c r="H232" s="39">
        <f t="shared" si="15"/>
        <v>-8.5571970147940384</v>
      </c>
      <c r="I232" s="41" t="s">
        <v>1294</v>
      </c>
    </row>
    <row r="233" spans="1:12" ht="14">
      <c r="A233" s="3" t="s">
        <v>985</v>
      </c>
      <c r="B233" s="37" t="s">
        <v>29</v>
      </c>
      <c r="C233" s="29">
        <v>143</v>
      </c>
      <c r="D233" s="26">
        <v>8530</v>
      </c>
      <c r="E233" s="39">
        <f t="shared" si="12"/>
        <v>2.4958208303518914</v>
      </c>
      <c r="F233">
        <f t="shared" si="13"/>
        <v>8.5299999999999994</v>
      </c>
      <c r="G233" s="39">
        <f t="shared" si="14"/>
        <v>5.1334821474869701</v>
      </c>
      <c r="H233" s="39">
        <f t="shared" si="15"/>
        <v>-6.8123609007034078</v>
      </c>
      <c r="I233" s="44" t="s">
        <v>1295</v>
      </c>
    </row>
    <row r="234" spans="1:12" ht="14">
      <c r="A234" s="3" t="s">
        <v>979</v>
      </c>
      <c r="B234" s="37" t="s">
        <v>29</v>
      </c>
      <c r="C234" s="29">
        <v>154</v>
      </c>
      <c r="D234" s="26">
        <v>9263</v>
      </c>
      <c r="E234" s="39">
        <f t="shared" si="12"/>
        <v>2.6878070480712677</v>
      </c>
      <c r="F234">
        <f t="shared" si="13"/>
        <v>9.2629999999999999</v>
      </c>
      <c r="G234" s="39">
        <f t="shared" si="14"/>
        <v>4.0606319327072233</v>
      </c>
      <c r="H234" s="39">
        <f t="shared" si="15"/>
        <v>-8.3255292508691845</v>
      </c>
      <c r="I234" s="41" t="s">
        <v>1293</v>
      </c>
    </row>
    <row r="235" spans="1:12" ht="14">
      <c r="A235" s="3" t="s">
        <v>172</v>
      </c>
      <c r="B235" s="37" t="s">
        <v>133</v>
      </c>
      <c r="C235" s="29">
        <v>27</v>
      </c>
      <c r="D235" s="26">
        <v>14403</v>
      </c>
      <c r="E235" s="39">
        <f t="shared" si="12"/>
        <v>0.47123889803846897</v>
      </c>
      <c r="F235">
        <f t="shared" si="13"/>
        <v>14.403</v>
      </c>
      <c r="G235" s="39">
        <f t="shared" si="14"/>
        <v>6.5388251677486924</v>
      </c>
      <c r="H235" s="39">
        <f t="shared" si="15"/>
        <v>12.833166967885063</v>
      </c>
      <c r="I235" s="46" t="s">
        <v>1307</v>
      </c>
    </row>
    <row r="236" spans="1:12" ht="14">
      <c r="A236" s="3" t="s">
        <v>226</v>
      </c>
      <c r="B236" s="37" t="s">
        <v>133</v>
      </c>
      <c r="C236" s="29">
        <v>94</v>
      </c>
      <c r="D236" s="26">
        <v>17246</v>
      </c>
      <c r="E236" s="39">
        <f t="shared" si="12"/>
        <v>1.6406094968746698</v>
      </c>
      <c r="F236">
        <f t="shared" si="13"/>
        <v>17.245999999999999</v>
      </c>
      <c r="G236" s="39">
        <f t="shared" si="14"/>
        <v>17.203989610780926</v>
      </c>
      <c r="H236" s="39">
        <f t="shared" si="15"/>
        <v>-1.2030201461911854</v>
      </c>
      <c r="I236" s="41" t="s">
        <v>1110</v>
      </c>
    </row>
    <row r="237" spans="1:12" ht="14" customHeight="1">
      <c r="A237" s="3" t="s">
        <v>229</v>
      </c>
      <c r="B237" s="37" t="s">
        <v>133</v>
      </c>
      <c r="C237" s="29">
        <v>103</v>
      </c>
      <c r="D237" s="26">
        <v>13536</v>
      </c>
      <c r="E237" s="39">
        <f t="shared" si="12"/>
        <v>1.7976891295541595</v>
      </c>
      <c r="F237">
        <f t="shared" si="13"/>
        <v>13.536</v>
      </c>
      <c r="G237" s="39">
        <f t="shared" si="14"/>
        <v>13.189073196932943</v>
      </c>
      <c r="H237" s="39">
        <f t="shared" si="15"/>
        <v>-3.0449374715985571</v>
      </c>
      <c r="I237" s="45" t="s">
        <v>1111</v>
      </c>
    </row>
    <row r="238" spans="1:12" ht="14">
      <c r="A238" s="3" t="s">
        <v>232</v>
      </c>
      <c r="B238" s="37" t="s">
        <v>133</v>
      </c>
      <c r="C238" s="29">
        <v>98</v>
      </c>
      <c r="D238" s="26">
        <v>16528</v>
      </c>
      <c r="E238" s="39">
        <f>RADIANS(C238)</f>
        <v>1.7104226669544429</v>
      </c>
      <c r="F238">
        <f>D238/1000</f>
        <v>16.527999999999999</v>
      </c>
      <c r="G238" s="39">
        <f t="shared" si="14"/>
        <v>16.367150640160673</v>
      </c>
      <c r="H238" s="39">
        <f t="shared" si="15"/>
        <v>-2.3002530126679601</v>
      </c>
      <c r="I238" s="42" t="s">
        <v>1309</v>
      </c>
      <c r="K238" s="29"/>
      <c r="L238" s="26"/>
    </row>
    <row r="239" spans="1:12" ht="14">
      <c r="A239" s="3" t="s">
        <v>360</v>
      </c>
      <c r="B239" s="37" t="s">
        <v>133</v>
      </c>
      <c r="C239" s="29">
        <v>60</v>
      </c>
      <c r="D239" s="26">
        <v>16548</v>
      </c>
      <c r="E239" s="39">
        <f t="shared" si="12"/>
        <v>1.0471975511965976</v>
      </c>
      <c r="F239">
        <f t="shared" si="13"/>
        <v>16.547999999999998</v>
      </c>
      <c r="G239" s="39">
        <f t="shared" si="14"/>
        <v>14.330988381824888</v>
      </c>
      <c r="H239" s="39">
        <f t="shared" si="15"/>
        <v>8.2740000000000009</v>
      </c>
      <c r="I239" s="55" t="s">
        <v>1114</v>
      </c>
    </row>
    <row r="240" spans="1:12" ht="14">
      <c r="A240" s="3" t="s">
        <v>258</v>
      </c>
      <c r="B240" s="37" t="s">
        <v>133</v>
      </c>
      <c r="C240" s="29">
        <v>92</v>
      </c>
      <c r="D240" s="26">
        <v>18595</v>
      </c>
      <c r="E240" s="39">
        <f t="shared" si="12"/>
        <v>1.6057029118347832</v>
      </c>
      <c r="F240">
        <f t="shared" si="13"/>
        <v>18.594999999999999</v>
      </c>
      <c r="G240" s="39">
        <f t="shared" si="14"/>
        <v>18.583672428420083</v>
      </c>
      <c r="H240" s="39">
        <f t="shared" si="15"/>
        <v>-0.64895614118300526</v>
      </c>
      <c r="I240" s="41" t="s">
        <v>1118</v>
      </c>
    </row>
    <row r="241" spans="1:9" ht="14" customHeight="1">
      <c r="A241" s="3" t="s">
        <v>402</v>
      </c>
      <c r="B241" s="37" t="s">
        <v>133</v>
      </c>
      <c r="C241" s="29">
        <v>17</v>
      </c>
      <c r="D241" s="26">
        <v>15364</v>
      </c>
      <c r="E241" s="39">
        <f t="shared" si="12"/>
        <v>0.29670597283903605</v>
      </c>
      <c r="F241">
        <f t="shared" si="13"/>
        <v>15.364000000000001</v>
      </c>
      <c r="G241" s="39">
        <f t="shared" si="14"/>
        <v>4.4919988713601278</v>
      </c>
      <c r="H241" s="39">
        <f t="shared" si="15"/>
        <v>14.692666270616078</v>
      </c>
      <c r="I241" s="45" t="s">
        <v>1151</v>
      </c>
    </row>
    <row r="242" spans="1:9" ht="14">
      <c r="A242" s="3" t="s">
        <v>439</v>
      </c>
      <c r="B242" s="37" t="s">
        <v>133</v>
      </c>
      <c r="C242" s="29">
        <v>53</v>
      </c>
      <c r="D242" s="26">
        <v>14508</v>
      </c>
      <c r="E242" s="39">
        <f t="shared" si="12"/>
        <v>0.92502450355699462</v>
      </c>
      <c r="F242">
        <f t="shared" si="13"/>
        <v>14.507999999999999</v>
      </c>
      <c r="G242" s="39">
        <f t="shared" si="14"/>
        <v>11.586603979766124</v>
      </c>
      <c r="H242" s="39">
        <f t="shared" si="15"/>
        <v>8.7311323558899172</v>
      </c>
      <c r="I242" s="45" t="s">
        <v>1164</v>
      </c>
    </row>
    <row r="243" spans="1:9" ht="14">
      <c r="A243" s="3" t="s">
        <v>442</v>
      </c>
      <c r="B243" s="37" t="s">
        <v>133</v>
      </c>
      <c r="C243" s="29">
        <v>64</v>
      </c>
      <c r="D243" s="26">
        <v>13563</v>
      </c>
      <c r="E243" s="39">
        <f t="shared" si="12"/>
        <v>1.1170107212763709</v>
      </c>
      <c r="F243">
        <f t="shared" si="13"/>
        <v>13.563000000000001</v>
      </c>
      <c r="G243" s="39">
        <f t="shared" si="14"/>
        <v>12.190343649955603</v>
      </c>
      <c r="H243" s="39">
        <f t="shared" si="15"/>
        <v>5.945627863900258</v>
      </c>
      <c r="I243" s="44" t="s">
        <v>1165</v>
      </c>
    </row>
    <row r="244" spans="1:9" ht="14">
      <c r="A244" s="3" t="s">
        <v>494</v>
      </c>
      <c r="B244" s="37" t="s">
        <v>133</v>
      </c>
      <c r="C244" s="29">
        <v>45</v>
      </c>
      <c r="D244" s="26">
        <v>14324</v>
      </c>
      <c r="E244" s="39">
        <f t="shared" si="12"/>
        <v>0.78539816339744828</v>
      </c>
      <c r="F244">
        <f t="shared" si="13"/>
        <v>14.324</v>
      </c>
      <c r="G244" s="39">
        <f t="shared" si="14"/>
        <v>10.128597533716105</v>
      </c>
      <c r="H244" s="39">
        <f t="shared" si="15"/>
        <v>10.128597533716107</v>
      </c>
      <c r="I244" s="44" t="s">
        <v>1167</v>
      </c>
    </row>
    <row r="245" spans="1:9" ht="14">
      <c r="A245" s="3" t="s">
        <v>577</v>
      </c>
      <c r="B245" s="37" t="s">
        <v>133</v>
      </c>
      <c r="C245" s="29">
        <v>92</v>
      </c>
      <c r="D245" s="26">
        <v>18391</v>
      </c>
      <c r="E245" s="39">
        <f t="shared" si="12"/>
        <v>1.6057029118347832</v>
      </c>
      <c r="F245">
        <f t="shared" si="13"/>
        <v>18.390999999999998</v>
      </c>
      <c r="G245" s="39">
        <f t="shared" si="14"/>
        <v>18.379796699708187</v>
      </c>
      <c r="H245" s="39">
        <f t="shared" si="15"/>
        <v>-0.64183664385569505</v>
      </c>
      <c r="I245" s="41" t="s">
        <v>1198</v>
      </c>
    </row>
    <row r="246" spans="1:9" ht="14">
      <c r="A246" s="3" t="s">
        <v>589</v>
      </c>
      <c r="B246" s="37" t="s">
        <v>133</v>
      </c>
      <c r="C246" s="29">
        <v>64</v>
      </c>
      <c r="D246" s="26">
        <v>15525</v>
      </c>
      <c r="E246" s="39">
        <f t="shared" si="12"/>
        <v>1.1170107212763709</v>
      </c>
      <c r="F246">
        <f t="shared" si="13"/>
        <v>15.525</v>
      </c>
      <c r="G246" s="39">
        <f t="shared" si="14"/>
        <v>13.953777568794569</v>
      </c>
      <c r="H246" s="39">
        <f t="shared" si="15"/>
        <v>6.8057120539004279</v>
      </c>
      <c r="I246" s="45" t="s">
        <v>1202</v>
      </c>
    </row>
    <row r="247" spans="1:9" ht="14">
      <c r="A247" s="3" t="s">
        <v>631</v>
      </c>
      <c r="B247" s="37" t="s">
        <v>133</v>
      </c>
      <c r="C247" s="29">
        <v>36</v>
      </c>
      <c r="D247" s="26">
        <v>13851</v>
      </c>
      <c r="E247" s="39">
        <f t="shared" si="12"/>
        <v>0.62831853071795862</v>
      </c>
      <c r="F247">
        <f t="shared" si="13"/>
        <v>13.851000000000001</v>
      </c>
      <c r="G247" s="39">
        <f t="shared" si="14"/>
        <v>8.1414135295030459</v>
      </c>
      <c r="H247" s="39">
        <f t="shared" si="15"/>
        <v>11.205694389087398</v>
      </c>
      <c r="I247" s="45" t="s">
        <v>1215</v>
      </c>
    </row>
    <row r="248" spans="1:9" ht="14">
      <c r="A248" s="3" t="s">
        <v>639</v>
      </c>
      <c r="B248" s="37" t="s">
        <v>133</v>
      </c>
      <c r="C248" s="29">
        <v>35</v>
      </c>
      <c r="D248" s="26">
        <v>13901</v>
      </c>
      <c r="E248" s="39">
        <f t="shared" si="12"/>
        <v>0.6108652381980153</v>
      </c>
      <c r="F248">
        <f t="shared" si="13"/>
        <v>13.901</v>
      </c>
      <c r="G248" s="39">
        <f t="shared" si="14"/>
        <v>7.9732860417158911</v>
      </c>
      <c r="H248" s="39">
        <f t="shared" si="15"/>
        <v>11.387032567661274</v>
      </c>
      <c r="I248" s="46" t="s">
        <v>1217</v>
      </c>
    </row>
    <row r="249" spans="1:9" ht="14">
      <c r="A249" s="3" t="s">
        <v>651</v>
      </c>
      <c r="B249" s="37" t="s">
        <v>133</v>
      </c>
      <c r="C249" s="29">
        <v>11</v>
      </c>
      <c r="D249" s="26">
        <v>18610</v>
      </c>
      <c r="E249" s="39">
        <f t="shared" si="12"/>
        <v>0.19198621771937624</v>
      </c>
      <c r="F249">
        <f t="shared" si="13"/>
        <v>18.61</v>
      </c>
      <c r="G249" s="39">
        <f t="shared" si="14"/>
        <v>3.5509554039574986</v>
      </c>
      <c r="H249" s="39">
        <f t="shared" si="15"/>
        <v>18.268081883961028</v>
      </c>
      <c r="I249" s="41" t="s">
        <v>1218</v>
      </c>
    </row>
    <row r="250" spans="1:9" ht="14">
      <c r="A250" s="3" t="s">
        <v>662</v>
      </c>
      <c r="B250" s="37" t="s">
        <v>133</v>
      </c>
      <c r="C250" s="29">
        <v>28</v>
      </c>
      <c r="D250" s="26">
        <v>16425</v>
      </c>
      <c r="E250" s="39">
        <f t="shared" si="12"/>
        <v>0.48869219055841229</v>
      </c>
      <c r="F250">
        <f t="shared" si="13"/>
        <v>16.425000000000001</v>
      </c>
      <c r="G250" s="39">
        <f t="shared" si="14"/>
        <v>7.7110704187582568</v>
      </c>
      <c r="H250" s="39">
        <f t="shared" si="15"/>
        <v>14.502414212707876</v>
      </c>
      <c r="I250" s="46" t="s">
        <v>1316</v>
      </c>
    </row>
    <row r="251" spans="1:9" ht="14">
      <c r="A251" s="3" t="s">
        <v>856</v>
      </c>
      <c r="B251" s="37" t="s">
        <v>133</v>
      </c>
      <c r="C251" s="29">
        <v>147</v>
      </c>
      <c r="D251" s="26">
        <v>17689</v>
      </c>
      <c r="E251" s="39">
        <f t="shared" si="12"/>
        <v>2.5656340004316642</v>
      </c>
      <c r="F251">
        <f t="shared" si="13"/>
        <v>17.689</v>
      </c>
      <c r="G251" s="39">
        <f t="shared" si="14"/>
        <v>9.6341198903808181</v>
      </c>
      <c r="H251" s="39">
        <f t="shared" si="15"/>
        <v>-14.835243676386604</v>
      </c>
      <c r="I251" s="45" t="s">
        <v>1265</v>
      </c>
    </row>
    <row r="252" spans="1:9" ht="14">
      <c r="A252" s="3" t="s">
        <v>938</v>
      </c>
      <c r="B252" s="37" t="s">
        <v>133</v>
      </c>
      <c r="C252" s="29">
        <v>34</v>
      </c>
      <c r="D252" s="26">
        <v>14202</v>
      </c>
      <c r="E252" s="39">
        <f t="shared" si="12"/>
        <v>0.59341194567807209</v>
      </c>
      <c r="F252">
        <f t="shared" si="13"/>
        <v>14.202</v>
      </c>
      <c r="G252" s="39">
        <f t="shared" si="14"/>
        <v>7.9416576150915477</v>
      </c>
      <c r="H252" s="39">
        <f t="shared" si="15"/>
        <v>11.773991605426701</v>
      </c>
      <c r="I252" s="44" t="s">
        <v>1283</v>
      </c>
    </row>
    <row r="253" spans="1:9" ht="14">
      <c r="A253" s="3" t="s">
        <v>991</v>
      </c>
      <c r="B253" s="37" t="s">
        <v>133</v>
      </c>
      <c r="C253" s="29">
        <v>60</v>
      </c>
      <c r="D253" s="26">
        <v>18028</v>
      </c>
      <c r="E253" s="39">
        <f t="shared" si="12"/>
        <v>1.0471975511965976</v>
      </c>
      <c r="F253">
        <f t="shared" si="13"/>
        <v>18.027999999999999</v>
      </c>
      <c r="G253" s="39">
        <f t="shared" si="14"/>
        <v>15.612705979425858</v>
      </c>
      <c r="H253" s="39">
        <f t="shared" si="15"/>
        <v>9.0140000000000011</v>
      </c>
      <c r="I253" s="45" t="s">
        <v>1296</v>
      </c>
    </row>
    <row r="254" spans="1:9" ht="14">
      <c r="A254" s="3" t="s">
        <v>20</v>
      </c>
      <c r="B254" s="37" t="s">
        <v>13</v>
      </c>
      <c r="C254" s="29">
        <v>297</v>
      </c>
      <c r="D254" s="26">
        <v>13338</v>
      </c>
      <c r="E254" s="39">
        <f t="shared" si="12"/>
        <v>5.1836278784231586</v>
      </c>
      <c r="F254">
        <f t="shared" si="13"/>
        <v>13.337999999999999</v>
      </c>
      <c r="G254" s="39">
        <f t="shared" si="14"/>
        <v>-11.88424501962445</v>
      </c>
      <c r="H254" s="39">
        <f t="shared" si="15"/>
        <v>6.0553252855260729</v>
      </c>
    </row>
    <row r="255" spans="1:9" ht="14">
      <c r="A255" s="3" t="s">
        <v>23</v>
      </c>
      <c r="B255" s="37" t="s">
        <v>13</v>
      </c>
      <c r="C255" s="29">
        <v>300</v>
      </c>
      <c r="D255" s="26">
        <v>13711</v>
      </c>
      <c r="E255" s="39">
        <f t="shared" si="12"/>
        <v>5.2359877559829888</v>
      </c>
      <c r="F255">
        <f t="shared" si="13"/>
        <v>13.711</v>
      </c>
      <c r="G255" s="39">
        <f t="shared" si="14"/>
        <v>-11.874074311288437</v>
      </c>
      <c r="H255" s="39">
        <f t="shared" si="15"/>
        <v>6.8555000000000019</v>
      </c>
    </row>
    <row r="256" spans="1:9" ht="14">
      <c r="A256" s="3" t="s">
        <v>36</v>
      </c>
      <c r="B256" s="37" t="s">
        <v>13</v>
      </c>
      <c r="C256" s="29">
        <v>322</v>
      </c>
      <c r="D256" s="26">
        <v>10425</v>
      </c>
      <c r="E256" s="39">
        <f t="shared" si="12"/>
        <v>5.6199601914217414</v>
      </c>
      <c r="F256">
        <f t="shared" si="13"/>
        <v>10.425000000000001</v>
      </c>
      <c r="G256" s="39">
        <f t="shared" si="14"/>
        <v>-6.4182708802699873</v>
      </c>
      <c r="H256" s="39">
        <f t="shared" si="15"/>
        <v>8.2150121063500769</v>
      </c>
    </row>
    <row r="257" spans="1:9" ht="14">
      <c r="A257" s="3" t="s">
        <v>42</v>
      </c>
      <c r="B257" s="37" t="s">
        <v>13</v>
      </c>
      <c r="C257" s="29">
        <v>325</v>
      </c>
      <c r="D257" s="26">
        <v>14194</v>
      </c>
      <c r="E257" s="39">
        <f t="shared" si="12"/>
        <v>5.6723200689815707</v>
      </c>
      <c r="F257">
        <f t="shared" si="13"/>
        <v>14.194000000000001</v>
      </c>
      <c r="G257" s="39">
        <f t="shared" si="14"/>
        <v>-8.141343937566754</v>
      </c>
      <c r="H257" s="39">
        <f t="shared" si="15"/>
        <v>11.627044116637947</v>
      </c>
    </row>
    <row r="258" spans="1:9" ht="14">
      <c r="A258" s="3" t="s">
        <v>45</v>
      </c>
      <c r="B258" s="37" t="s">
        <v>13</v>
      </c>
      <c r="C258" s="29">
        <v>224</v>
      </c>
      <c r="D258" s="26">
        <v>16076</v>
      </c>
      <c r="E258" s="39">
        <f t="shared" si="12"/>
        <v>3.9095375244672983</v>
      </c>
      <c r="F258">
        <f t="shared" si="13"/>
        <v>16.076000000000001</v>
      </c>
      <c r="G258" s="39">
        <f t="shared" si="14"/>
        <v>-11.167327963498842</v>
      </c>
      <c r="H258" s="39">
        <f t="shared" si="15"/>
        <v>-11.564106630244154</v>
      </c>
    </row>
    <row r="259" spans="1:9" ht="14">
      <c r="A259" s="3" t="s">
        <v>74</v>
      </c>
      <c r="B259" s="37" t="s">
        <v>13</v>
      </c>
      <c r="C259" s="29">
        <v>317</v>
      </c>
      <c r="D259" s="26">
        <v>10656</v>
      </c>
      <c r="E259" s="39">
        <f t="shared" si="12"/>
        <v>5.532693728822025</v>
      </c>
      <c r="F259">
        <f t="shared" si="13"/>
        <v>10.656000000000001</v>
      </c>
      <c r="G259" s="39">
        <f t="shared" si="14"/>
        <v>-7.267374524825982</v>
      </c>
      <c r="H259" s="39">
        <f t="shared" si="15"/>
        <v>7.7933050444538834</v>
      </c>
    </row>
    <row r="260" spans="1:9" ht="14">
      <c r="A260" s="3" t="s">
        <v>89</v>
      </c>
      <c r="B260" s="37" t="s">
        <v>13</v>
      </c>
      <c r="C260" s="29">
        <v>332</v>
      </c>
      <c r="D260" s="26">
        <v>13535</v>
      </c>
      <c r="E260" s="39">
        <f t="shared" ref="E260:E323" si="16">RADIANS(C260)</f>
        <v>5.7944931166211742</v>
      </c>
      <c r="F260">
        <f t="shared" ref="F260:F323" si="17">D260/1000</f>
        <v>13.535</v>
      </c>
      <c r="G260" s="39">
        <f t="shared" ref="G260:G323" si="18">SIN(E260)*F260</f>
        <v>-6.3542976023070326</v>
      </c>
      <c r="H260" s="39">
        <f t="shared" ref="H260:H323" si="19">COS(E260)*F260</f>
        <v>11.950695669345576</v>
      </c>
    </row>
    <row r="261" spans="1:9" ht="14">
      <c r="A261" s="3" t="s">
        <v>92</v>
      </c>
      <c r="B261" s="37" t="s">
        <v>13</v>
      </c>
      <c r="C261" s="29">
        <v>313</v>
      </c>
      <c r="D261" s="26">
        <v>12970</v>
      </c>
      <c r="E261" s="39">
        <f t="shared" si="16"/>
        <v>5.4628805587422518</v>
      </c>
      <c r="F261">
        <f t="shared" si="17"/>
        <v>12.97</v>
      </c>
      <c r="G261" s="39">
        <f t="shared" si="18"/>
        <v>-9.4856575100006406</v>
      </c>
      <c r="H261" s="39">
        <f t="shared" si="19"/>
        <v>8.8455187300106068</v>
      </c>
    </row>
    <row r="262" spans="1:9" ht="14">
      <c r="A262" s="3" t="s">
        <v>95</v>
      </c>
      <c r="B262" s="37" t="s">
        <v>13</v>
      </c>
      <c r="C262" s="29">
        <v>308</v>
      </c>
      <c r="D262" s="26">
        <v>13650</v>
      </c>
      <c r="E262" s="39">
        <f t="shared" si="16"/>
        <v>5.3756140961425354</v>
      </c>
      <c r="F262">
        <f t="shared" si="17"/>
        <v>13.65</v>
      </c>
      <c r="G262" s="39">
        <f t="shared" si="18"/>
        <v>-10.756346786731752</v>
      </c>
      <c r="H262" s="39">
        <f t="shared" si="19"/>
        <v>8.4037791381952385</v>
      </c>
    </row>
    <row r="263" spans="1:9" ht="14">
      <c r="A263" s="3" t="s">
        <v>101</v>
      </c>
      <c r="B263" s="37" t="s">
        <v>13</v>
      </c>
      <c r="C263" s="29">
        <v>281</v>
      </c>
      <c r="D263" s="26">
        <v>11469</v>
      </c>
      <c r="E263" s="39">
        <f t="shared" si="16"/>
        <v>4.9043751981040664</v>
      </c>
      <c r="F263">
        <f t="shared" si="17"/>
        <v>11.468999999999999</v>
      </c>
      <c r="G263" s="39">
        <f t="shared" si="18"/>
        <v>-11.258282166961257</v>
      </c>
      <c r="H263" s="39">
        <f t="shared" si="19"/>
        <v>2.1883883679735958</v>
      </c>
    </row>
    <row r="264" spans="1:9" ht="14">
      <c r="A264" s="3" t="s">
        <v>107</v>
      </c>
      <c r="B264" s="37" t="s">
        <v>13</v>
      </c>
      <c r="C264" s="29">
        <v>333</v>
      </c>
      <c r="D264" s="26">
        <v>13925</v>
      </c>
      <c r="E264" s="39">
        <f t="shared" si="16"/>
        <v>5.8119464091411173</v>
      </c>
      <c r="F264">
        <f t="shared" si="17"/>
        <v>13.925000000000001</v>
      </c>
      <c r="G264" s="39">
        <f t="shared" si="18"/>
        <v>-6.3218177088731915</v>
      </c>
      <c r="H264" s="39">
        <f t="shared" si="19"/>
        <v>12.407265849323021</v>
      </c>
    </row>
    <row r="265" spans="1:9" ht="14">
      <c r="A265" s="3" t="s">
        <v>137</v>
      </c>
      <c r="B265" s="37" t="s">
        <v>13</v>
      </c>
      <c r="C265" s="29">
        <v>309</v>
      </c>
      <c r="D265" s="26">
        <v>13814</v>
      </c>
      <c r="E265" s="39">
        <f t="shared" si="16"/>
        <v>5.3930673886624785</v>
      </c>
      <c r="F265">
        <f t="shared" si="17"/>
        <v>13.814</v>
      </c>
      <c r="G265" s="39">
        <f t="shared" si="18"/>
        <v>-10.735494311566594</v>
      </c>
      <c r="H265" s="39">
        <f t="shared" si="19"/>
        <v>8.6934318819624554</v>
      </c>
    </row>
    <row r="266" spans="1:9" ht="14" customHeight="1">
      <c r="A266" s="3" t="s">
        <v>163</v>
      </c>
      <c r="B266" s="37" t="s">
        <v>13</v>
      </c>
      <c r="C266" s="29">
        <v>280</v>
      </c>
      <c r="D266" s="26">
        <v>12046</v>
      </c>
      <c r="E266" s="39">
        <f t="shared" si="16"/>
        <v>4.8869219055841224</v>
      </c>
      <c r="F266">
        <f t="shared" si="17"/>
        <v>12.045999999999999</v>
      </c>
      <c r="G266" s="39">
        <f t="shared" si="18"/>
        <v>-11.862994192785058</v>
      </c>
      <c r="H266" s="39">
        <f t="shared" si="19"/>
        <v>2.0917659481758384</v>
      </c>
    </row>
    <row r="267" spans="1:9" ht="14" customHeight="1">
      <c r="A267" s="3" t="s">
        <v>217</v>
      </c>
      <c r="B267" s="37" t="s">
        <v>13</v>
      </c>
      <c r="C267" s="29">
        <v>331</v>
      </c>
      <c r="D267" s="26">
        <v>14087</v>
      </c>
      <c r="E267" s="39">
        <f t="shared" si="16"/>
        <v>5.7770398241012311</v>
      </c>
      <c r="F267">
        <f t="shared" si="17"/>
        <v>14.087</v>
      </c>
      <c r="G267" s="39">
        <f t="shared" si="18"/>
        <v>-6.829513120410148</v>
      </c>
      <c r="H267" s="39">
        <f t="shared" si="19"/>
        <v>12.320767814472669</v>
      </c>
    </row>
    <row r="268" spans="1:9" ht="14" customHeight="1">
      <c r="A268" s="3" t="s">
        <v>280</v>
      </c>
      <c r="B268" s="37" t="s">
        <v>13</v>
      </c>
      <c r="C268" s="29">
        <v>288</v>
      </c>
      <c r="D268" s="26">
        <v>9875</v>
      </c>
      <c r="E268" s="39">
        <f t="shared" si="16"/>
        <v>5.026548245743669</v>
      </c>
      <c r="F268">
        <f t="shared" si="17"/>
        <v>9.875</v>
      </c>
      <c r="G268" s="39">
        <f t="shared" si="18"/>
        <v>-9.3916830984146422</v>
      </c>
      <c r="H268" s="39">
        <f t="shared" si="19"/>
        <v>3.051542819452604</v>
      </c>
    </row>
    <row r="269" spans="1:9" ht="14">
      <c r="A269" s="3" t="s">
        <v>251</v>
      </c>
      <c r="B269" s="37" t="s">
        <v>13</v>
      </c>
      <c r="C269" s="29">
        <v>321</v>
      </c>
      <c r="D269" s="26">
        <v>14374</v>
      </c>
      <c r="E269" s="39">
        <f t="shared" si="16"/>
        <v>5.6025068989017974</v>
      </c>
      <c r="F269">
        <f t="shared" si="17"/>
        <v>14.374000000000001</v>
      </c>
      <c r="G269" s="39">
        <f t="shared" si="18"/>
        <v>-9.0458513009503694</v>
      </c>
      <c r="H269" s="39">
        <f t="shared" si="19"/>
        <v>11.170696049982496</v>
      </c>
    </row>
    <row r="270" spans="1:9" ht="14">
      <c r="A270" s="3" t="s">
        <v>324</v>
      </c>
      <c r="B270" s="37" t="s">
        <v>13</v>
      </c>
      <c r="C270" s="29">
        <v>284</v>
      </c>
      <c r="D270" s="26">
        <v>10386</v>
      </c>
      <c r="E270" s="39">
        <f t="shared" si="16"/>
        <v>4.9567350756638957</v>
      </c>
      <c r="F270">
        <f t="shared" si="17"/>
        <v>10.385999999999999</v>
      </c>
      <c r="G270" s="39">
        <f t="shared" si="18"/>
        <v>-10.0774914131025</v>
      </c>
      <c r="H270" s="39">
        <f t="shared" si="19"/>
        <v>2.5126008076981461</v>
      </c>
      <c r="I270" s="41"/>
    </row>
    <row r="271" spans="1:9" ht="14" customHeight="1">
      <c r="A271" s="3" t="s">
        <v>379</v>
      </c>
      <c r="B271" s="37" t="s">
        <v>13</v>
      </c>
      <c r="C271" s="29">
        <v>263</v>
      </c>
      <c r="D271" s="26">
        <v>10881</v>
      </c>
      <c r="E271" s="39">
        <f t="shared" si="16"/>
        <v>4.5902159327450871</v>
      </c>
      <c r="F271">
        <f t="shared" si="17"/>
        <v>10.881</v>
      </c>
      <c r="G271" s="39">
        <f t="shared" si="18"/>
        <v>-10.799894676009226</v>
      </c>
      <c r="H271" s="39">
        <f t="shared" si="19"/>
        <v>-1.3260603255914063</v>
      </c>
    </row>
    <row r="272" spans="1:9" ht="14">
      <c r="A272" s="3" t="s">
        <v>382</v>
      </c>
      <c r="B272" s="37" t="s">
        <v>13</v>
      </c>
      <c r="C272" s="29">
        <v>260</v>
      </c>
      <c r="D272" s="26">
        <v>11690</v>
      </c>
      <c r="E272" s="39">
        <f t="shared" si="16"/>
        <v>4.5378560551852569</v>
      </c>
      <c r="F272">
        <f t="shared" si="17"/>
        <v>11.69</v>
      </c>
      <c r="G272" s="39">
        <f t="shared" si="18"/>
        <v>-11.51240263271271</v>
      </c>
      <c r="H272" s="39">
        <f t="shared" si="19"/>
        <v>-2.0299471969264156</v>
      </c>
    </row>
    <row r="273" spans="1:9" ht="14">
      <c r="A273" s="3" t="s">
        <v>385</v>
      </c>
      <c r="B273" s="37" t="s">
        <v>13</v>
      </c>
      <c r="C273" s="29">
        <v>254</v>
      </c>
      <c r="D273" s="26">
        <v>10544</v>
      </c>
      <c r="E273" s="39">
        <f t="shared" si="16"/>
        <v>4.4331363000655974</v>
      </c>
      <c r="F273">
        <f t="shared" si="17"/>
        <v>10.544</v>
      </c>
      <c r="G273" s="39">
        <f t="shared" si="18"/>
        <v>-10.135543321973635</v>
      </c>
      <c r="H273" s="39">
        <f t="shared" si="19"/>
        <v>-2.9063202797344365</v>
      </c>
    </row>
    <row r="274" spans="1:9" ht="14">
      <c r="A274" s="3" t="s">
        <v>391</v>
      </c>
      <c r="B274" s="37" t="s">
        <v>13</v>
      </c>
      <c r="C274" s="29">
        <v>228</v>
      </c>
      <c r="D274" s="26">
        <v>12598</v>
      </c>
      <c r="E274" s="39">
        <f t="shared" si="16"/>
        <v>3.9793506945470716</v>
      </c>
      <c r="F274">
        <f t="shared" si="17"/>
        <v>12.598000000000001</v>
      </c>
      <c r="G274" s="39">
        <f t="shared" si="18"/>
        <v>-9.3621385113642148</v>
      </c>
      <c r="H274" s="39">
        <f t="shared" si="19"/>
        <v>-8.4297073789088959</v>
      </c>
    </row>
    <row r="275" spans="1:9" ht="14">
      <c r="A275" s="3" t="s">
        <v>394</v>
      </c>
      <c r="B275" s="37" t="s">
        <v>13</v>
      </c>
      <c r="C275" s="29">
        <v>219</v>
      </c>
      <c r="D275" s="26">
        <v>11685</v>
      </c>
      <c r="E275" s="39">
        <f t="shared" si="16"/>
        <v>3.8222710618675819</v>
      </c>
      <c r="F275">
        <f t="shared" si="17"/>
        <v>11.685</v>
      </c>
      <c r="G275" s="39">
        <f t="shared" si="18"/>
        <v>-7.3536087694173524</v>
      </c>
      <c r="H275" s="39">
        <f t="shared" si="19"/>
        <v>-9.0809505596247035</v>
      </c>
    </row>
    <row r="276" spans="1:9" ht="14">
      <c r="A276" s="3" t="s">
        <v>481</v>
      </c>
      <c r="B276" s="37" t="s">
        <v>13</v>
      </c>
      <c r="C276" s="29">
        <v>285</v>
      </c>
      <c r="D276" s="26">
        <v>9810</v>
      </c>
      <c r="E276" s="39">
        <f t="shared" si="16"/>
        <v>4.9741883681838388</v>
      </c>
      <c r="F276">
        <f t="shared" si="17"/>
        <v>9.81</v>
      </c>
      <c r="G276" s="39">
        <f t="shared" si="18"/>
        <v>-9.4757323558957616</v>
      </c>
      <c r="H276" s="39">
        <f t="shared" si="19"/>
        <v>2.5390148324557242</v>
      </c>
      <c r="I276" s="41"/>
    </row>
    <row r="277" spans="1:9" ht="14">
      <c r="A277" s="3" t="s">
        <v>487</v>
      </c>
      <c r="B277" s="37" t="s">
        <v>13</v>
      </c>
      <c r="C277" s="29">
        <v>328</v>
      </c>
      <c r="D277" s="26">
        <v>14096</v>
      </c>
      <c r="E277" s="39">
        <f t="shared" si="16"/>
        <v>5.7246799465414009</v>
      </c>
      <c r="F277">
        <f t="shared" si="17"/>
        <v>14.096</v>
      </c>
      <c r="G277" s="39">
        <f t="shared" si="18"/>
        <v>-7.469741948631258</v>
      </c>
      <c r="H277" s="39">
        <f t="shared" si="19"/>
        <v>11.95408596342098</v>
      </c>
    </row>
    <row r="278" spans="1:9" ht="14">
      <c r="A278" s="3" t="s">
        <v>679</v>
      </c>
      <c r="B278" s="37" t="s">
        <v>13</v>
      </c>
      <c r="C278" s="29">
        <v>299</v>
      </c>
      <c r="D278" s="26">
        <v>13774</v>
      </c>
      <c r="E278" s="39">
        <f t="shared" si="16"/>
        <v>5.2185344634630457</v>
      </c>
      <c r="F278">
        <f t="shared" si="17"/>
        <v>13.773999999999999</v>
      </c>
      <c r="G278" s="39">
        <f t="shared" si="18"/>
        <v>-12.047011846138034</v>
      </c>
      <c r="H278" s="39">
        <f t="shared" si="19"/>
        <v>6.6777677092730494</v>
      </c>
    </row>
    <row r="279" spans="1:9" ht="13.5" customHeight="1">
      <c r="A279" s="3" t="s">
        <v>688</v>
      </c>
      <c r="B279" s="37" t="s">
        <v>13</v>
      </c>
      <c r="C279" s="29">
        <v>292</v>
      </c>
      <c r="D279" s="26">
        <v>10479</v>
      </c>
      <c r="E279" s="39">
        <f t="shared" si="16"/>
        <v>5.0963614158234423</v>
      </c>
      <c r="F279">
        <f t="shared" si="17"/>
        <v>10.478999999999999</v>
      </c>
      <c r="G279" s="39">
        <f t="shared" si="18"/>
        <v>-9.7159596120053653</v>
      </c>
      <c r="H279" s="39">
        <f t="shared" si="19"/>
        <v>3.9255024924053412</v>
      </c>
    </row>
    <row r="280" spans="1:9" ht="14">
      <c r="A280" s="3" t="s">
        <v>721</v>
      </c>
      <c r="B280" s="37" t="s">
        <v>13</v>
      </c>
      <c r="C280" s="29">
        <v>274</v>
      </c>
      <c r="D280" s="26">
        <v>10190</v>
      </c>
      <c r="E280" s="39">
        <f t="shared" si="16"/>
        <v>4.782202150464463</v>
      </c>
      <c r="F280">
        <f t="shared" si="17"/>
        <v>10.19</v>
      </c>
      <c r="G280" s="39">
        <f t="shared" si="18"/>
        <v>-10.165177672147609</v>
      </c>
      <c r="H280" s="39">
        <f t="shared" si="19"/>
        <v>0.71081846745263599</v>
      </c>
    </row>
    <row r="281" spans="1:9" ht="14">
      <c r="A281" s="3" t="s">
        <v>754</v>
      </c>
      <c r="B281" s="37" t="s">
        <v>13</v>
      </c>
      <c r="C281" s="29">
        <v>288</v>
      </c>
      <c r="D281" s="26">
        <v>13345</v>
      </c>
      <c r="E281" s="39">
        <f t="shared" si="16"/>
        <v>5.026548245743669</v>
      </c>
      <c r="F281">
        <f t="shared" si="17"/>
        <v>13.345000000000001</v>
      </c>
      <c r="G281" s="39">
        <f t="shared" si="18"/>
        <v>-12.691849209958827</v>
      </c>
      <c r="H281" s="39">
        <f t="shared" si="19"/>
        <v>4.1238317899336714</v>
      </c>
    </row>
    <row r="282" spans="1:9" ht="14">
      <c r="A282" s="3" t="s">
        <v>757</v>
      </c>
      <c r="B282" s="37" t="s">
        <v>13</v>
      </c>
      <c r="C282" s="29">
        <v>297</v>
      </c>
      <c r="D282" s="26">
        <v>13518</v>
      </c>
      <c r="E282" s="39">
        <f t="shared" si="16"/>
        <v>5.1836278784231586</v>
      </c>
      <c r="F282">
        <f t="shared" si="17"/>
        <v>13.518000000000001</v>
      </c>
      <c r="G282" s="39">
        <f t="shared" si="18"/>
        <v>-12.044626193978358</v>
      </c>
      <c r="H282" s="39">
        <f t="shared" si="19"/>
        <v>6.1370435754791917</v>
      </c>
    </row>
    <row r="283" spans="1:9" ht="14">
      <c r="A283" s="3" t="s">
        <v>763</v>
      </c>
      <c r="B283" s="37" t="s">
        <v>13</v>
      </c>
      <c r="C283" s="29">
        <v>312</v>
      </c>
      <c r="D283" s="26">
        <v>14076</v>
      </c>
      <c r="E283" s="39">
        <f t="shared" si="16"/>
        <v>5.4454272662223078</v>
      </c>
      <c r="F283">
        <f t="shared" si="17"/>
        <v>14.076000000000001</v>
      </c>
      <c r="G283" s="39">
        <f t="shared" si="18"/>
        <v>-10.460506563419807</v>
      </c>
      <c r="H283" s="39">
        <f t="shared" si="19"/>
        <v>9.4186824151072823</v>
      </c>
    </row>
    <row r="284" spans="1:9" ht="14">
      <c r="A284" s="3" t="s">
        <v>768</v>
      </c>
      <c r="B284" s="37" t="s">
        <v>13</v>
      </c>
      <c r="C284" s="29">
        <v>322</v>
      </c>
      <c r="D284" s="26">
        <v>13633</v>
      </c>
      <c r="E284" s="39">
        <f t="shared" si="16"/>
        <v>5.6199601914217414</v>
      </c>
      <c r="F284">
        <f t="shared" si="17"/>
        <v>13.632999999999999</v>
      </c>
      <c r="G284" s="39">
        <f t="shared" si="18"/>
        <v>-8.3933128931146967</v>
      </c>
      <c r="H284" s="39">
        <f t="shared" si="19"/>
        <v>10.742950603920441</v>
      </c>
    </row>
    <row r="285" spans="1:9" ht="14">
      <c r="A285" s="3" t="s">
        <v>816</v>
      </c>
      <c r="B285" s="37" t="s">
        <v>13</v>
      </c>
      <c r="C285" s="29">
        <v>215</v>
      </c>
      <c r="D285" s="26">
        <v>11723</v>
      </c>
      <c r="E285" s="39">
        <f t="shared" si="16"/>
        <v>3.7524578917878086</v>
      </c>
      <c r="F285">
        <f t="shared" si="17"/>
        <v>11.723000000000001</v>
      </c>
      <c r="G285" s="39">
        <f t="shared" si="18"/>
        <v>-6.7240365633433141</v>
      </c>
      <c r="H285" s="39">
        <f t="shared" si="19"/>
        <v>-9.6029194151998514</v>
      </c>
    </row>
    <row r="286" spans="1:9" ht="14">
      <c r="A286" s="3" t="s">
        <v>893</v>
      </c>
      <c r="B286" s="37" t="s">
        <v>13</v>
      </c>
      <c r="C286" s="29">
        <v>315</v>
      </c>
      <c r="D286" s="26">
        <v>13318</v>
      </c>
      <c r="E286" s="39">
        <f t="shared" si="16"/>
        <v>5.497787143782138</v>
      </c>
      <c r="F286">
        <f t="shared" si="17"/>
        <v>13.318</v>
      </c>
      <c r="G286" s="39">
        <f t="shared" si="18"/>
        <v>-9.4172481118424418</v>
      </c>
      <c r="H286" s="39">
        <f t="shared" si="19"/>
        <v>9.4172481118424365</v>
      </c>
    </row>
    <row r="287" spans="1:9" ht="14">
      <c r="A287" s="3" t="s">
        <v>953</v>
      </c>
      <c r="B287" s="37" t="s">
        <v>13</v>
      </c>
      <c r="C287" s="29">
        <v>284</v>
      </c>
      <c r="D287" s="26">
        <v>11335</v>
      </c>
      <c r="E287" s="39">
        <f t="shared" si="16"/>
        <v>4.9567350756638957</v>
      </c>
      <c r="F287">
        <f t="shared" si="17"/>
        <v>11.335000000000001</v>
      </c>
      <c r="G287" s="39">
        <f t="shared" si="18"/>
        <v>-10.998302057338423</v>
      </c>
      <c r="H287" s="39">
        <f t="shared" si="19"/>
        <v>2.7421846866222306</v>
      </c>
    </row>
    <row r="288" spans="1:9" ht="14">
      <c r="A288" s="3" t="s">
        <v>45</v>
      </c>
      <c r="B288" s="37" t="s">
        <v>50</v>
      </c>
      <c r="C288" s="29">
        <v>156</v>
      </c>
      <c r="D288" s="26">
        <v>15216</v>
      </c>
      <c r="E288" s="39">
        <f t="shared" si="16"/>
        <v>2.7227136331111539</v>
      </c>
      <c r="F288">
        <f t="shared" si="17"/>
        <v>15.215999999999999</v>
      </c>
      <c r="G288" s="39">
        <f t="shared" si="18"/>
        <v>6.1889047610413792</v>
      </c>
      <c r="H288" s="39">
        <f t="shared" si="19"/>
        <v>-13.900507683489812</v>
      </c>
    </row>
    <row r="289" spans="1:9" ht="14">
      <c r="A289" s="3" t="s">
        <v>1016</v>
      </c>
      <c r="B289" s="37" t="s">
        <v>2</v>
      </c>
      <c r="C289" s="29">
        <v>283</v>
      </c>
      <c r="D289" s="26">
        <v>9568</v>
      </c>
      <c r="E289" s="39">
        <f t="shared" si="16"/>
        <v>4.9392817831439526</v>
      </c>
      <c r="F289">
        <f t="shared" si="17"/>
        <v>9.5679999999999996</v>
      </c>
      <c r="G289" s="39">
        <f t="shared" si="18"/>
        <v>-9.3227727798651312</v>
      </c>
      <c r="H289" s="39">
        <f t="shared" si="19"/>
        <v>2.1523316879620995</v>
      </c>
    </row>
    <row r="290" spans="1:9" ht="14">
      <c r="A290" s="3" t="s">
        <v>202</v>
      </c>
      <c r="B290" s="37" t="s">
        <v>2</v>
      </c>
      <c r="C290" s="29">
        <v>230</v>
      </c>
      <c r="D290" s="26">
        <v>3187</v>
      </c>
      <c r="E290" s="39">
        <f t="shared" si="16"/>
        <v>4.0142572795869578</v>
      </c>
      <c r="F290">
        <f t="shared" si="17"/>
        <v>3.1869999999999998</v>
      </c>
      <c r="G290" s="39">
        <f t="shared" si="18"/>
        <v>-2.4413836402201823</v>
      </c>
      <c r="H290" s="39">
        <f t="shared" si="19"/>
        <v>-2.0485641120710012</v>
      </c>
    </row>
    <row r="291" spans="1:9" ht="14">
      <c r="A291" s="3" t="s">
        <v>208</v>
      </c>
      <c r="B291" s="37" t="s">
        <v>2</v>
      </c>
      <c r="C291" s="29">
        <v>240</v>
      </c>
      <c r="D291" s="26">
        <v>2756</v>
      </c>
      <c r="E291" s="39">
        <f t="shared" si="16"/>
        <v>4.1887902047863905</v>
      </c>
      <c r="F291">
        <f t="shared" si="17"/>
        <v>2.7559999999999998</v>
      </c>
      <c r="G291" s="39">
        <f t="shared" si="18"/>
        <v>-2.386766012829912</v>
      </c>
      <c r="H291" s="39">
        <f t="shared" si="19"/>
        <v>-1.3780000000000012</v>
      </c>
    </row>
    <row r="292" spans="1:9" ht="14">
      <c r="A292" s="3" t="s">
        <v>335</v>
      </c>
      <c r="B292" s="37" t="s">
        <v>2</v>
      </c>
      <c r="C292" s="29">
        <v>299</v>
      </c>
      <c r="D292" s="26">
        <v>7016</v>
      </c>
      <c r="E292" s="39">
        <f t="shared" si="16"/>
        <v>5.2185344634630457</v>
      </c>
      <c r="F292">
        <f t="shared" si="17"/>
        <v>7.016</v>
      </c>
      <c r="G292" s="39">
        <f t="shared" si="18"/>
        <v>-6.1363318652899999</v>
      </c>
      <c r="H292" s="39">
        <f t="shared" si="19"/>
        <v>3.4014242956483023</v>
      </c>
    </row>
    <row r="293" spans="1:9" ht="14">
      <c r="A293" s="3" t="s">
        <v>634</v>
      </c>
      <c r="B293" s="37" t="s">
        <v>2</v>
      </c>
      <c r="C293" s="29">
        <v>292</v>
      </c>
      <c r="D293" s="26">
        <v>1278</v>
      </c>
      <c r="E293" s="39">
        <f t="shared" si="16"/>
        <v>5.0963614158234423</v>
      </c>
      <c r="F293">
        <f t="shared" si="17"/>
        <v>1.278</v>
      </c>
      <c r="G293" s="39">
        <f t="shared" si="18"/>
        <v>-1.1849409661363544</v>
      </c>
      <c r="H293" s="39">
        <f t="shared" si="19"/>
        <v>0.47874722638553552</v>
      </c>
    </row>
    <row r="294" spans="1:9" ht="14">
      <c r="A294" s="3" t="s">
        <v>920</v>
      </c>
      <c r="B294" s="37" t="s">
        <v>2</v>
      </c>
      <c r="C294" s="29">
        <v>305</v>
      </c>
      <c r="D294" s="26">
        <v>8901</v>
      </c>
      <c r="E294" s="39">
        <f t="shared" si="16"/>
        <v>5.3232542185827052</v>
      </c>
      <c r="F294">
        <f t="shared" si="17"/>
        <v>8.9009999999999998</v>
      </c>
      <c r="G294" s="39">
        <f t="shared" si="18"/>
        <v>-7.2912723462163163</v>
      </c>
      <c r="H294" s="39">
        <f t="shared" si="19"/>
        <v>5.1054038599606608</v>
      </c>
    </row>
    <row r="295" spans="1:9" ht="14">
      <c r="A295" s="3" t="s">
        <v>3</v>
      </c>
      <c r="B295" s="37" t="s">
        <v>6</v>
      </c>
      <c r="C295" s="29">
        <v>323</v>
      </c>
      <c r="D295" s="26">
        <v>9864</v>
      </c>
      <c r="E295" s="39">
        <f t="shared" si="16"/>
        <v>5.6374134839416845</v>
      </c>
      <c r="F295">
        <f t="shared" si="17"/>
        <v>9.8640000000000008</v>
      </c>
      <c r="G295" s="39">
        <f t="shared" si="18"/>
        <v>-5.9363033883718046</v>
      </c>
      <c r="H295" s="39">
        <f t="shared" si="19"/>
        <v>7.8777406711064968</v>
      </c>
      <c r="I295" s="41"/>
    </row>
    <row r="296" spans="1:9" ht="14">
      <c r="A296" s="3" t="s">
        <v>214</v>
      </c>
      <c r="B296" s="37" t="s">
        <v>6</v>
      </c>
      <c r="C296" s="29">
        <v>330</v>
      </c>
      <c r="D296" s="26">
        <v>10355</v>
      </c>
      <c r="E296" s="39">
        <f t="shared" si="16"/>
        <v>5.7595865315812871</v>
      </c>
      <c r="F296">
        <f t="shared" si="17"/>
        <v>10.355</v>
      </c>
      <c r="G296" s="39">
        <f t="shared" si="18"/>
        <v>-5.1775000000000047</v>
      </c>
      <c r="H296" s="39">
        <f t="shared" si="19"/>
        <v>8.9676930561878603</v>
      </c>
    </row>
    <row r="297" spans="1:9" ht="14">
      <c r="A297" s="3" t="s">
        <v>470</v>
      </c>
      <c r="B297" s="37" t="s">
        <v>6</v>
      </c>
      <c r="C297" s="29">
        <v>323</v>
      </c>
      <c r="D297" s="26">
        <v>9864</v>
      </c>
      <c r="E297" s="39">
        <f t="shared" si="16"/>
        <v>5.6374134839416845</v>
      </c>
      <c r="F297">
        <f t="shared" si="17"/>
        <v>9.8640000000000008</v>
      </c>
      <c r="G297" s="39">
        <f t="shared" si="18"/>
        <v>-5.9363033883718046</v>
      </c>
      <c r="H297" s="39">
        <f t="shared" si="19"/>
        <v>7.8777406711064968</v>
      </c>
    </row>
    <row r="298" spans="1:9" ht="14">
      <c r="A298" s="3" t="s">
        <v>518</v>
      </c>
      <c r="B298" s="37" t="s">
        <v>6</v>
      </c>
      <c r="C298" s="29">
        <v>349</v>
      </c>
      <c r="D298" s="26">
        <v>7902</v>
      </c>
      <c r="E298" s="39">
        <f t="shared" si="16"/>
        <v>6.0911990894602104</v>
      </c>
      <c r="F298">
        <f t="shared" si="17"/>
        <v>7.9020000000000001</v>
      </c>
      <c r="G298" s="39">
        <f t="shared" si="18"/>
        <v>-1.507772681465456</v>
      </c>
      <c r="H298" s="39">
        <f t="shared" si="19"/>
        <v>7.7568180036034411</v>
      </c>
    </row>
    <row r="299" spans="1:9" ht="14.5" customHeight="1">
      <c r="A299" s="3" t="s">
        <v>697</v>
      </c>
      <c r="B299" s="37" t="s">
        <v>6</v>
      </c>
      <c r="C299" s="29">
        <v>316</v>
      </c>
      <c r="D299" s="26">
        <v>9307</v>
      </c>
      <c r="E299" s="39">
        <f t="shared" si="16"/>
        <v>5.5152404363020811</v>
      </c>
      <c r="F299">
        <f t="shared" si="17"/>
        <v>9.3070000000000004</v>
      </c>
      <c r="G299" s="39">
        <f t="shared" si="18"/>
        <v>-6.4651854538618911</v>
      </c>
      <c r="H299" s="39">
        <f t="shared" si="19"/>
        <v>6.6948955217518238</v>
      </c>
    </row>
    <row r="300" spans="1:9" ht="14">
      <c r="A300" s="3" t="s">
        <v>956</v>
      </c>
      <c r="B300" s="37" t="s">
        <v>6</v>
      </c>
      <c r="C300" s="29">
        <v>319</v>
      </c>
      <c r="D300" s="26">
        <v>9501</v>
      </c>
      <c r="E300" s="39">
        <f t="shared" si="16"/>
        <v>5.5676003138619112</v>
      </c>
      <c r="F300">
        <f t="shared" si="17"/>
        <v>9.5009999999999994</v>
      </c>
      <c r="G300" s="39">
        <f t="shared" si="18"/>
        <v>-6.2332168344388101</v>
      </c>
      <c r="H300" s="39">
        <f t="shared" si="19"/>
        <v>7.1704957216965557</v>
      </c>
    </row>
    <row r="301" spans="1:9" ht="14">
      <c r="A301" s="3" t="s">
        <v>64</v>
      </c>
      <c r="B301" s="37" t="s">
        <v>67</v>
      </c>
      <c r="C301" s="29">
        <v>25</v>
      </c>
      <c r="D301" s="26">
        <v>10877</v>
      </c>
      <c r="E301" s="39">
        <f t="shared" si="16"/>
        <v>0.43633231299858238</v>
      </c>
      <c r="F301">
        <f t="shared" si="17"/>
        <v>10.877000000000001</v>
      </c>
      <c r="G301" s="39">
        <f t="shared" si="18"/>
        <v>4.5968188329535877</v>
      </c>
      <c r="H301" s="39">
        <f t="shared" si="19"/>
        <v>9.8579097995976426</v>
      </c>
    </row>
    <row r="302" spans="1:9" ht="14">
      <c r="A302" s="3" t="s">
        <v>110</v>
      </c>
      <c r="B302" s="37" t="s">
        <v>67</v>
      </c>
      <c r="C302" s="29">
        <v>38</v>
      </c>
      <c r="D302" s="26">
        <v>12998</v>
      </c>
      <c r="E302" s="39">
        <f t="shared" si="16"/>
        <v>0.66322511575784526</v>
      </c>
      <c r="F302">
        <f t="shared" si="17"/>
        <v>12.997999999999999</v>
      </c>
      <c r="G302" s="39">
        <f t="shared" si="18"/>
        <v>8.0023678562829055</v>
      </c>
      <c r="H302" s="39">
        <f t="shared" si="19"/>
        <v>10.242563775380171</v>
      </c>
    </row>
    <row r="303" spans="1:9" ht="14">
      <c r="A303" s="3" t="s">
        <v>124</v>
      </c>
      <c r="B303" s="37" t="s">
        <v>67</v>
      </c>
      <c r="C303" s="29">
        <v>24</v>
      </c>
      <c r="D303" s="26">
        <v>14273</v>
      </c>
      <c r="E303" s="39">
        <f t="shared" si="16"/>
        <v>0.41887902047863912</v>
      </c>
      <c r="F303">
        <f t="shared" si="17"/>
        <v>14.273</v>
      </c>
      <c r="G303" s="39">
        <f t="shared" si="18"/>
        <v>5.8053521066208962</v>
      </c>
      <c r="H303" s="39">
        <f t="shared" si="19"/>
        <v>13.039034316932842</v>
      </c>
    </row>
    <row r="304" spans="1:9" ht="14">
      <c r="A304" s="3" t="s">
        <v>220</v>
      </c>
      <c r="B304" s="37" t="s">
        <v>67</v>
      </c>
      <c r="C304" s="29">
        <v>35</v>
      </c>
      <c r="D304" s="26">
        <v>12254</v>
      </c>
      <c r="E304" s="39">
        <f t="shared" si="16"/>
        <v>0.6108652381980153</v>
      </c>
      <c r="F304">
        <f t="shared" si="17"/>
        <v>12.254</v>
      </c>
      <c r="G304" s="39">
        <f t="shared" si="18"/>
        <v>7.0286056510457184</v>
      </c>
      <c r="H304" s="39">
        <f t="shared" si="19"/>
        <v>10.037889150717305</v>
      </c>
    </row>
    <row r="305" spans="1:9" ht="14">
      <c r="A305" s="3" t="s">
        <v>264</v>
      </c>
      <c r="B305" s="37" t="s">
        <v>67</v>
      </c>
      <c r="C305" s="29">
        <v>13</v>
      </c>
      <c r="D305" s="26">
        <v>10623</v>
      </c>
      <c r="E305" s="39">
        <f t="shared" si="16"/>
        <v>0.22689280275926285</v>
      </c>
      <c r="F305">
        <f t="shared" si="17"/>
        <v>10.622999999999999</v>
      </c>
      <c r="G305" s="39">
        <f t="shared" si="18"/>
        <v>2.3896550502948779</v>
      </c>
      <c r="H305" s="39">
        <f t="shared" si="19"/>
        <v>10.350733198213554</v>
      </c>
    </row>
    <row r="306" spans="1:9" ht="14">
      <c r="A306" s="3" t="s">
        <v>261</v>
      </c>
      <c r="B306" s="37" t="s">
        <v>67</v>
      </c>
      <c r="C306" s="29">
        <v>14</v>
      </c>
      <c r="D306" s="26">
        <v>10989</v>
      </c>
      <c r="E306" s="39">
        <f t="shared" si="16"/>
        <v>0.24434609527920614</v>
      </c>
      <c r="F306">
        <f t="shared" si="17"/>
        <v>10.989000000000001</v>
      </c>
      <c r="G306" s="39">
        <f t="shared" si="18"/>
        <v>2.6584797107447491</v>
      </c>
      <c r="H306" s="39">
        <f t="shared" si="19"/>
        <v>10.662579736046926</v>
      </c>
    </row>
    <row r="307" spans="1:9" ht="14">
      <c r="A307" s="3" t="s">
        <v>344</v>
      </c>
      <c r="B307" s="37" t="s">
        <v>67</v>
      </c>
      <c r="C307" s="29">
        <v>26</v>
      </c>
      <c r="D307" s="26">
        <v>13606</v>
      </c>
      <c r="E307" s="39">
        <f t="shared" si="16"/>
        <v>0.4537856055185257</v>
      </c>
      <c r="F307">
        <f t="shared" si="17"/>
        <v>13.606</v>
      </c>
      <c r="G307" s="39">
        <f t="shared" si="18"/>
        <v>5.9644778232121869</v>
      </c>
      <c r="H307" s="39">
        <f t="shared" si="19"/>
        <v>12.228991793946467</v>
      </c>
    </row>
    <row r="308" spans="1:9" ht="14">
      <c r="A308" s="3" t="s">
        <v>352</v>
      </c>
      <c r="B308" s="37" t="s">
        <v>67</v>
      </c>
      <c r="C308" s="29">
        <v>25</v>
      </c>
      <c r="D308" s="26">
        <v>14009</v>
      </c>
      <c r="E308" s="39">
        <f t="shared" si="16"/>
        <v>0.43633231299858238</v>
      </c>
      <c r="F308">
        <f t="shared" si="17"/>
        <v>14.009</v>
      </c>
      <c r="G308" s="39">
        <f t="shared" si="18"/>
        <v>5.9204592287254583</v>
      </c>
      <c r="H308" s="39">
        <f t="shared" si="19"/>
        <v>12.696465788596429</v>
      </c>
      <c r="I308" s="41"/>
    </row>
    <row r="309" spans="1:9" ht="14">
      <c r="A309" s="3" t="s">
        <v>388</v>
      </c>
      <c r="B309" s="37" t="s">
        <v>67</v>
      </c>
      <c r="C309" s="29">
        <v>26</v>
      </c>
      <c r="D309" s="26">
        <v>13606</v>
      </c>
      <c r="E309" s="39">
        <f t="shared" si="16"/>
        <v>0.4537856055185257</v>
      </c>
      <c r="F309">
        <f t="shared" si="17"/>
        <v>13.606</v>
      </c>
      <c r="G309" s="39">
        <f t="shared" si="18"/>
        <v>5.9644778232121869</v>
      </c>
      <c r="H309" s="39">
        <f t="shared" si="19"/>
        <v>12.228991793946467</v>
      </c>
    </row>
    <row r="310" spans="1:9" ht="14">
      <c r="A310" s="3" t="s">
        <v>445</v>
      </c>
      <c r="B310" s="37" t="s">
        <v>67</v>
      </c>
      <c r="C310" s="29">
        <v>34</v>
      </c>
      <c r="D310" s="26">
        <v>13115</v>
      </c>
      <c r="E310" s="39">
        <f t="shared" si="16"/>
        <v>0.59341194567807209</v>
      </c>
      <c r="F310">
        <f t="shared" si="17"/>
        <v>13.115</v>
      </c>
      <c r="G310" s="39">
        <f t="shared" si="18"/>
        <v>7.3338149290188461</v>
      </c>
      <c r="H310" s="39">
        <f t="shared" si="19"/>
        <v>10.872827764059371</v>
      </c>
    </row>
    <row r="311" spans="1:9" ht="14">
      <c r="A311" s="3" t="s">
        <v>501</v>
      </c>
      <c r="B311" s="37" t="s">
        <v>67</v>
      </c>
      <c r="C311" s="29">
        <v>26</v>
      </c>
      <c r="D311" s="26">
        <v>14174</v>
      </c>
      <c r="E311" s="39">
        <f t="shared" si="16"/>
        <v>0.4537856055185257</v>
      </c>
      <c r="F311">
        <f t="shared" si="17"/>
        <v>14.173999999999999</v>
      </c>
      <c r="G311" s="39">
        <f t="shared" si="18"/>
        <v>6.2134726345883831</v>
      </c>
      <c r="H311" s="39">
        <f t="shared" si="19"/>
        <v>12.739506812244393</v>
      </c>
    </row>
    <row r="312" spans="1:9" ht="14">
      <c r="A312" s="3" t="s">
        <v>526</v>
      </c>
      <c r="B312" s="37" t="s">
        <v>67</v>
      </c>
      <c r="C312" s="29">
        <v>36</v>
      </c>
      <c r="D312" s="26">
        <v>12863</v>
      </c>
      <c r="E312" s="39">
        <f t="shared" si="16"/>
        <v>0.62831853071795862</v>
      </c>
      <c r="F312">
        <f t="shared" si="17"/>
        <v>12.863</v>
      </c>
      <c r="G312" s="39">
        <f t="shared" si="18"/>
        <v>7.5606817002380815</v>
      </c>
      <c r="H312" s="39">
        <f t="shared" si="19"/>
        <v>10.406385598644949</v>
      </c>
    </row>
    <row r="313" spans="1:9" ht="14">
      <c r="A313" s="3" t="s">
        <v>562</v>
      </c>
      <c r="B313" s="37" t="s">
        <v>67</v>
      </c>
      <c r="C313" s="29">
        <v>37</v>
      </c>
      <c r="D313" s="26">
        <v>13053</v>
      </c>
      <c r="E313" s="39">
        <f t="shared" si="16"/>
        <v>0.64577182323790194</v>
      </c>
      <c r="F313">
        <f t="shared" si="17"/>
        <v>13.053000000000001</v>
      </c>
      <c r="G313" s="39">
        <f t="shared" si="18"/>
        <v>7.8554914972036869</v>
      </c>
      <c r="H313" s="39">
        <f t="shared" si="19"/>
        <v>10.424589312647313</v>
      </c>
      <c r="I313" s="41"/>
    </row>
    <row r="314" spans="1:9" ht="14">
      <c r="A314" s="3" t="s">
        <v>571</v>
      </c>
      <c r="B314" s="37" t="s">
        <v>67</v>
      </c>
      <c r="C314" s="29">
        <v>30</v>
      </c>
      <c r="D314" s="26">
        <v>13400</v>
      </c>
      <c r="E314" s="39">
        <f t="shared" si="16"/>
        <v>0.52359877559829882</v>
      </c>
      <c r="F314">
        <f t="shared" si="17"/>
        <v>13.4</v>
      </c>
      <c r="G314" s="39">
        <f t="shared" si="18"/>
        <v>6.6999999999999993</v>
      </c>
      <c r="H314" s="39">
        <f t="shared" si="19"/>
        <v>11.604740410711479</v>
      </c>
    </row>
    <row r="315" spans="1:9" ht="14">
      <c r="A315" s="3" t="s">
        <v>645</v>
      </c>
      <c r="B315" s="37" t="s">
        <v>67</v>
      </c>
      <c r="C315" s="29">
        <v>25</v>
      </c>
      <c r="D315" s="26">
        <v>13633</v>
      </c>
      <c r="E315" s="39">
        <f t="shared" si="16"/>
        <v>0.43633231299858238</v>
      </c>
      <c r="F315">
        <f t="shared" si="17"/>
        <v>13.632999999999999</v>
      </c>
      <c r="G315" s="39">
        <f t="shared" si="18"/>
        <v>5.7615547623109551</v>
      </c>
      <c r="H315" s="39">
        <f t="shared" si="19"/>
        <v>12.355694060670647</v>
      </c>
    </row>
    <row r="316" spans="1:9" ht="14">
      <c r="A316" s="3" t="s">
        <v>742</v>
      </c>
      <c r="B316" s="37" t="s">
        <v>67</v>
      </c>
      <c r="C316" s="29">
        <v>57</v>
      </c>
      <c r="D316" s="26">
        <v>13409</v>
      </c>
      <c r="E316" s="39">
        <f t="shared" si="16"/>
        <v>0.99483767363676789</v>
      </c>
      <c r="F316">
        <f t="shared" si="17"/>
        <v>13.409000000000001</v>
      </c>
      <c r="G316" s="39">
        <f t="shared" si="18"/>
        <v>11.245733645580192</v>
      </c>
      <c r="H316" s="39">
        <f t="shared" si="19"/>
        <v>7.3030648205164983</v>
      </c>
    </row>
    <row r="317" spans="1:9" ht="14">
      <c r="A317" s="3" t="s">
        <v>790</v>
      </c>
      <c r="B317" s="37" t="s">
        <v>67</v>
      </c>
      <c r="C317" s="29">
        <v>25</v>
      </c>
      <c r="D317" s="26">
        <v>13763</v>
      </c>
      <c r="E317" s="39">
        <f t="shared" si="16"/>
        <v>0.43633231299858238</v>
      </c>
      <c r="F317">
        <f t="shared" si="17"/>
        <v>13.763</v>
      </c>
      <c r="G317" s="39">
        <f t="shared" si="18"/>
        <v>5.8164951363372461</v>
      </c>
      <c r="H317" s="39">
        <f t="shared" si="19"/>
        <v>12.473514072985413</v>
      </c>
      <c r="I317" s="41"/>
    </row>
    <row r="318" spans="1:9" ht="14">
      <c r="A318" s="3" t="s">
        <v>796</v>
      </c>
      <c r="B318" s="37" t="s">
        <v>67</v>
      </c>
      <c r="C318" s="29">
        <v>25</v>
      </c>
      <c r="D318" s="26">
        <v>13709</v>
      </c>
      <c r="E318" s="39">
        <f t="shared" si="16"/>
        <v>0.43633231299858238</v>
      </c>
      <c r="F318">
        <f t="shared" si="17"/>
        <v>13.709</v>
      </c>
      <c r="G318" s="39">
        <f t="shared" si="18"/>
        <v>5.793673750203248</v>
      </c>
      <c r="H318" s="39">
        <f t="shared" si="19"/>
        <v>12.424573452485433</v>
      </c>
    </row>
    <row r="319" spans="1:9" ht="14" customHeight="1">
      <c r="A319" s="3" t="s">
        <v>839</v>
      </c>
      <c r="B319" s="37" t="s">
        <v>67</v>
      </c>
      <c r="C319" s="29">
        <v>25</v>
      </c>
      <c r="D319" s="26">
        <v>13590</v>
      </c>
      <c r="E319" s="39">
        <f t="shared" si="16"/>
        <v>0.43633231299858238</v>
      </c>
      <c r="F319">
        <f t="shared" si="17"/>
        <v>13.59</v>
      </c>
      <c r="G319" s="39">
        <f t="shared" si="18"/>
        <v>5.7433821770561053</v>
      </c>
      <c r="H319" s="39">
        <f t="shared" si="19"/>
        <v>12.316722825828073</v>
      </c>
    </row>
    <row r="320" spans="1:9" ht="14">
      <c r="A320" s="3" t="s">
        <v>842</v>
      </c>
      <c r="B320" s="37" t="s">
        <v>67</v>
      </c>
      <c r="C320" s="29">
        <v>25</v>
      </c>
      <c r="D320" s="26">
        <v>13776</v>
      </c>
      <c r="E320" s="39">
        <f t="shared" si="16"/>
        <v>0.43633231299858238</v>
      </c>
      <c r="F320">
        <f t="shared" si="17"/>
        <v>13.776</v>
      </c>
      <c r="G320" s="39">
        <f t="shared" si="18"/>
        <v>5.8219891737398752</v>
      </c>
      <c r="H320" s="39">
        <f t="shared" si="19"/>
        <v>12.485296074216889</v>
      </c>
    </row>
    <row r="321" spans="1:9" ht="14">
      <c r="A321" s="3" t="s">
        <v>845</v>
      </c>
      <c r="B321" s="37" t="s">
        <v>67</v>
      </c>
      <c r="C321" s="29">
        <v>27</v>
      </c>
      <c r="D321" s="26">
        <v>13515</v>
      </c>
      <c r="E321" s="39">
        <f t="shared" si="16"/>
        <v>0.47123889803846897</v>
      </c>
      <c r="F321">
        <f t="shared" si="17"/>
        <v>13.515000000000001</v>
      </c>
      <c r="G321" s="39">
        <f t="shared" si="18"/>
        <v>6.1356816039799744</v>
      </c>
      <c r="H321" s="39">
        <f t="shared" si="19"/>
        <v>12.041953174405792</v>
      </c>
    </row>
    <row r="322" spans="1:9" ht="14">
      <c r="A322" s="3" t="s">
        <v>848</v>
      </c>
      <c r="B322" s="37" t="s">
        <v>67</v>
      </c>
      <c r="C322" s="29">
        <v>32</v>
      </c>
      <c r="D322" s="26">
        <v>12822</v>
      </c>
      <c r="E322" s="39">
        <f t="shared" si="16"/>
        <v>0.55850536063818546</v>
      </c>
      <c r="F322">
        <f t="shared" si="17"/>
        <v>12.821999999999999</v>
      </c>
      <c r="G322" s="39">
        <f t="shared" si="18"/>
        <v>6.7946248059981524</v>
      </c>
      <c r="H322" s="39">
        <f t="shared" si="19"/>
        <v>10.873672688917694</v>
      </c>
      <c r="I322" s="41"/>
    </row>
    <row r="323" spans="1:9" ht="14" customHeight="1">
      <c r="A323" s="3" t="s">
        <v>869</v>
      </c>
      <c r="B323" s="37" t="s">
        <v>67</v>
      </c>
      <c r="C323" s="29">
        <v>21</v>
      </c>
      <c r="D323" s="26">
        <v>12075</v>
      </c>
      <c r="E323" s="39">
        <f t="shared" si="16"/>
        <v>0.36651914291880922</v>
      </c>
      <c r="F323">
        <f t="shared" si="17"/>
        <v>12.074999999999999</v>
      </c>
      <c r="G323" s="39">
        <f t="shared" si="18"/>
        <v>4.3272929907595001</v>
      </c>
      <c r="H323" s="39">
        <f t="shared" si="19"/>
        <v>11.27298364995371</v>
      </c>
    </row>
    <row r="324" spans="1:9" ht="14">
      <c r="A324" s="3" t="s">
        <v>890</v>
      </c>
      <c r="B324" s="37" t="s">
        <v>67</v>
      </c>
      <c r="C324" s="29">
        <v>64</v>
      </c>
      <c r="D324" s="26">
        <v>10389</v>
      </c>
      <c r="E324" s="39">
        <f t="shared" ref="E324:E343" si="20">RADIANS(C324)</f>
        <v>1.1170107212763709</v>
      </c>
      <c r="F324">
        <f t="shared" ref="F324:F343" si="21">D324/1000</f>
        <v>10.388999999999999</v>
      </c>
      <c r="G324" s="39">
        <f t="shared" ref="G324:G387" si="22">SIN(E324)*F324</f>
        <v>9.3375713470020454</v>
      </c>
      <c r="H324" s="39">
        <f t="shared" ref="H324:H343" si="23">COS(E324)*F324</f>
        <v>4.554237843991725</v>
      </c>
    </row>
    <row r="325" spans="1:9" ht="14">
      <c r="A325" s="3" t="s">
        <v>926</v>
      </c>
      <c r="B325" s="37" t="s">
        <v>67</v>
      </c>
      <c r="C325" s="29">
        <v>51</v>
      </c>
      <c r="D325" s="26">
        <v>12902</v>
      </c>
      <c r="E325" s="39">
        <f t="shared" si="20"/>
        <v>0.89011791851710809</v>
      </c>
      <c r="F325">
        <f t="shared" si="21"/>
        <v>12.901999999999999</v>
      </c>
      <c r="G325" s="39">
        <f t="shared" si="22"/>
        <v>10.026737194717837</v>
      </c>
      <c r="H325" s="39">
        <f t="shared" si="23"/>
        <v>8.1194916853250021</v>
      </c>
    </row>
    <row r="326" spans="1:9" ht="14">
      <c r="A326" s="3" t="s">
        <v>932</v>
      </c>
      <c r="B326" s="37" t="s">
        <v>67</v>
      </c>
      <c r="C326" s="29">
        <v>52</v>
      </c>
      <c r="D326" s="26">
        <v>12521</v>
      </c>
      <c r="E326" s="39">
        <f t="shared" si="20"/>
        <v>0.90757121103705141</v>
      </c>
      <c r="F326">
        <f t="shared" si="21"/>
        <v>12.521000000000001</v>
      </c>
      <c r="G326" s="39">
        <f t="shared" si="22"/>
        <v>9.8666826459097674</v>
      </c>
      <c r="H326" s="39">
        <f t="shared" si="23"/>
        <v>7.7086973325525676</v>
      </c>
    </row>
    <row r="327" spans="1:9" ht="14">
      <c r="A327" s="3" t="s">
        <v>941</v>
      </c>
      <c r="B327" s="37" t="s">
        <v>67</v>
      </c>
      <c r="C327" s="29">
        <v>34</v>
      </c>
      <c r="D327" s="26">
        <v>14019</v>
      </c>
      <c r="E327" s="39">
        <f t="shared" si="20"/>
        <v>0.59341194567807209</v>
      </c>
      <c r="F327">
        <f t="shared" si="21"/>
        <v>14.019</v>
      </c>
      <c r="G327" s="39">
        <f t="shared" si="22"/>
        <v>7.839325313756401</v>
      </c>
      <c r="H327" s="39">
        <f t="shared" si="23"/>
        <v>11.622277729649129</v>
      </c>
    </row>
    <row r="328" spans="1:9" ht="14">
      <c r="A328" s="3" t="s">
        <v>973</v>
      </c>
      <c r="B328" s="37" t="s">
        <v>67</v>
      </c>
      <c r="C328" s="29">
        <v>42</v>
      </c>
      <c r="D328" s="26">
        <v>12556</v>
      </c>
      <c r="E328" s="39">
        <f t="shared" si="20"/>
        <v>0.73303828583761843</v>
      </c>
      <c r="F328">
        <f t="shared" si="21"/>
        <v>12.555999999999999</v>
      </c>
      <c r="G328" s="39">
        <f t="shared" si="22"/>
        <v>8.4016038934418233</v>
      </c>
      <c r="H328" s="39">
        <f t="shared" si="23"/>
        <v>9.3309264286941609</v>
      </c>
    </row>
    <row r="329" spans="1:9" ht="14">
      <c r="A329" s="3" t="s">
        <v>537</v>
      </c>
      <c r="B329" s="37" t="s">
        <v>29</v>
      </c>
      <c r="C329" s="29">
        <v>99</v>
      </c>
      <c r="D329" s="26">
        <v>5377</v>
      </c>
      <c r="E329" s="39">
        <f t="shared" si="20"/>
        <v>1.7278759594743862</v>
      </c>
      <c r="F329">
        <f t="shared" si="21"/>
        <v>5.3769999999999998</v>
      </c>
      <c r="G329" s="39">
        <f t="shared" si="22"/>
        <v>5.3108002073800558</v>
      </c>
      <c r="H329" s="39">
        <f t="shared" si="23"/>
        <v>-0.8411481185213211</v>
      </c>
    </row>
    <row r="330" spans="1:9" ht="14">
      <c r="A330" s="3" t="s">
        <v>549</v>
      </c>
      <c r="B330" s="37" t="s">
        <v>29</v>
      </c>
      <c r="C330" s="29">
        <v>89</v>
      </c>
      <c r="D330" s="26">
        <v>4011</v>
      </c>
      <c r="E330" s="39">
        <f t="shared" si="20"/>
        <v>1.5533430342749532</v>
      </c>
      <c r="F330">
        <f t="shared" si="21"/>
        <v>4.0110000000000001</v>
      </c>
      <c r="G330" s="39">
        <f t="shared" si="22"/>
        <v>4.0103891052722851</v>
      </c>
      <c r="H330" s="39">
        <f t="shared" si="23"/>
        <v>7.0001602219944517E-2</v>
      </c>
    </row>
    <row r="331" spans="1:9" ht="14">
      <c r="A331" s="3" t="s">
        <v>816</v>
      </c>
      <c r="B331" s="37" t="s">
        <v>29</v>
      </c>
      <c r="C331" s="29">
        <v>169</v>
      </c>
      <c r="D331" s="26">
        <v>10192</v>
      </c>
      <c r="E331" s="39">
        <f t="shared" si="20"/>
        <v>2.9496064358704168</v>
      </c>
      <c r="F331">
        <f t="shared" si="21"/>
        <v>10.192</v>
      </c>
      <c r="G331" s="39">
        <f t="shared" si="22"/>
        <v>1.9447252808777464</v>
      </c>
      <c r="H331" s="39">
        <f t="shared" si="23"/>
        <v>-10.004744253698592</v>
      </c>
    </row>
    <row r="332" spans="1:9" ht="14">
      <c r="A332" s="3" t="s">
        <v>988</v>
      </c>
      <c r="B332" s="37" t="s">
        <v>29</v>
      </c>
      <c r="C332" s="29">
        <v>163</v>
      </c>
      <c r="D332" s="26">
        <v>10189</v>
      </c>
      <c r="E332" s="39">
        <f t="shared" si="20"/>
        <v>2.8448866807507573</v>
      </c>
      <c r="F332">
        <f t="shared" si="21"/>
        <v>10.189</v>
      </c>
      <c r="G332" s="39">
        <f t="shared" si="22"/>
        <v>2.9789752994199632</v>
      </c>
      <c r="H332" s="39">
        <f t="shared" si="23"/>
        <v>-9.7437891585073686</v>
      </c>
    </row>
    <row r="333" spans="1:9" ht="14">
      <c r="A333" s="3" t="s">
        <v>130</v>
      </c>
      <c r="B333" s="37" t="s">
        <v>133</v>
      </c>
      <c r="C333" s="29">
        <v>25</v>
      </c>
      <c r="D333" s="26">
        <v>14977</v>
      </c>
      <c r="E333" s="39">
        <f t="shared" si="20"/>
        <v>0.43633231299858238</v>
      </c>
      <c r="F333">
        <f t="shared" si="21"/>
        <v>14.977</v>
      </c>
      <c r="G333" s="39">
        <f t="shared" si="22"/>
        <v>6.3295537060904561</v>
      </c>
      <c r="H333" s="39">
        <f t="shared" si="23"/>
        <v>13.573771726447907</v>
      </c>
    </row>
    <row r="334" spans="1:9" ht="14">
      <c r="A334" s="3" t="s">
        <v>232</v>
      </c>
      <c r="B334" s="37" t="s">
        <v>133</v>
      </c>
      <c r="C334" s="29">
        <v>86</v>
      </c>
      <c r="D334" s="26">
        <v>16154</v>
      </c>
      <c r="E334" s="39">
        <f t="shared" si="20"/>
        <v>1.5009831567151235</v>
      </c>
      <c r="F334">
        <f t="shared" si="21"/>
        <v>16.154</v>
      </c>
      <c r="G334" s="39">
        <f t="shared" si="22"/>
        <v>16.114649667897201</v>
      </c>
      <c r="H334" s="39">
        <f t="shared" si="23"/>
        <v>1.126846076862599</v>
      </c>
    </row>
    <row r="335" spans="1:9" ht="14">
      <c r="A335" s="3" t="s">
        <v>453</v>
      </c>
      <c r="B335" s="37" t="s">
        <v>133</v>
      </c>
      <c r="C335" s="29">
        <v>53</v>
      </c>
      <c r="D335" s="26">
        <v>13929</v>
      </c>
      <c r="E335" s="39">
        <f t="shared" si="20"/>
        <v>0.92502450355699462</v>
      </c>
      <c r="F335">
        <f t="shared" si="21"/>
        <v>13.929</v>
      </c>
      <c r="G335" s="39">
        <f t="shared" si="22"/>
        <v>11.124194019448742</v>
      </c>
      <c r="H335" s="39">
        <f t="shared" si="23"/>
        <v>8.3826814574848818</v>
      </c>
    </row>
    <row r="336" spans="1:9" ht="14">
      <c r="A336" s="3" t="s">
        <v>642</v>
      </c>
      <c r="B336" s="37" t="s">
        <v>133</v>
      </c>
      <c r="C336" s="29">
        <v>35</v>
      </c>
      <c r="D336" s="26">
        <v>13927</v>
      </c>
      <c r="E336" s="39">
        <f t="shared" si="20"/>
        <v>0.6108652381980153</v>
      </c>
      <c r="F336">
        <f t="shared" si="21"/>
        <v>13.927</v>
      </c>
      <c r="G336" s="39">
        <f t="shared" si="22"/>
        <v>7.9881990290610183</v>
      </c>
      <c r="H336" s="39">
        <f t="shared" si="23"/>
        <v>11.408330520812788</v>
      </c>
    </row>
    <row r="337" spans="1:9" ht="14">
      <c r="A337" s="3" t="s">
        <v>654</v>
      </c>
      <c r="B337" s="37" t="s">
        <v>133</v>
      </c>
      <c r="C337" s="29">
        <v>345</v>
      </c>
      <c r="D337" s="26">
        <v>16400</v>
      </c>
      <c r="E337" s="39">
        <f t="shared" si="20"/>
        <v>6.0213859193804371</v>
      </c>
      <c r="F337">
        <f t="shared" si="21"/>
        <v>16.399999999999999</v>
      </c>
      <c r="G337" s="39">
        <f t="shared" si="22"/>
        <v>-4.2446323396813392</v>
      </c>
      <c r="H337" s="39">
        <f t="shared" si="23"/>
        <v>15.84118355114072</v>
      </c>
    </row>
    <row r="338" spans="1:9" ht="14">
      <c r="A338" s="3" t="s">
        <v>657</v>
      </c>
      <c r="B338" s="37" t="s">
        <v>133</v>
      </c>
      <c r="C338" s="29">
        <v>342</v>
      </c>
      <c r="D338" s="26">
        <v>15813</v>
      </c>
      <c r="E338" s="39">
        <f t="shared" si="20"/>
        <v>5.9690260418206069</v>
      </c>
      <c r="F338">
        <f t="shared" si="21"/>
        <v>15.813000000000001</v>
      </c>
      <c r="G338" s="39">
        <f t="shared" si="22"/>
        <v>-4.8864857320510469</v>
      </c>
      <c r="H338" s="39">
        <f t="shared" si="23"/>
        <v>15.039056692175263</v>
      </c>
    </row>
    <row r="339" spans="1:9" ht="14">
      <c r="A339" s="3" t="s">
        <v>1320</v>
      </c>
      <c r="B339" s="37" t="s">
        <v>133</v>
      </c>
      <c r="C339" s="29">
        <v>324</v>
      </c>
      <c r="D339" s="26">
        <v>18025</v>
      </c>
      <c r="E339" s="39">
        <f t="shared" si="20"/>
        <v>5.6548667764616276</v>
      </c>
      <c r="F339">
        <f t="shared" si="21"/>
        <v>18.024999999999999</v>
      </c>
      <c r="G339" s="39">
        <f t="shared" si="22"/>
        <v>-10.594829172571831</v>
      </c>
      <c r="H339" s="39">
        <f t="shared" si="23"/>
        <v>14.582531323608425</v>
      </c>
    </row>
    <row r="340" spans="1:9" ht="14">
      <c r="A340" s="3" t="s">
        <v>859</v>
      </c>
      <c r="B340" s="37" t="s">
        <v>133</v>
      </c>
      <c r="C340" s="29">
        <v>187</v>
      </c>
      <c r="D340" s="26">
        <v>17933</v>
      </c>
      <c r="E340" s="39">
        <f t="shared" si="20"/>
        <v>3.2637657012293961</v>
      </c>
      <c r="F340">
        <f t="shared" si="21"/>
        <v>17.933</v>
      </c>
      <c r="G340" s="39">
        <f t="shared" si="22"/>
        <v>-2.1854829352845067</v>
      </c>
      <c r="H340" s="39">
        <f t="shared" si="23"/>
        <v>-17.79933013738383</v>
      </c>
    </row>
    <row r="341" spans="1:9" ht="14">
      <c r="A341" s="3" t="s">
        <v>859</v>
      </c>
      <c r="B341" s="37" t="s">
        <v>133</v>
      </c>
      <c r="C341" s="29">
        <v>198</v>
      </c>
      <c r="D341" s="26">
        <v>17440</v>
      </c>
      <c r="E341" s="39">
        <f t="shared" si="20"/>
        <v>3.4557519189487724</v>
      </c>
      <c r="F341">
        <f t="shared" si="21"/>
        <v>17.440000000000001</v>
      </c>
      <c r="G341" s="39">
        <f t="shared" si="22"/>
        <v>-5.3892563818990808</v>
      </c>
      <c r="H341" s="39">
        <f t="shared" si="23"/>
        <v>-16.586425644187482</v>
      </c>
    </row>
    <row r="342" spans="1:9" ht="28">
      <c r="A342" s="3" t="s">
        <v>1008</v>
      </c>
      <c r="B342" s="37" t="s">
        <v>133</v>
      </c>
      <c r="C342" s="29">
        <v>163</v>
      </c>
      <c r="D342" s="26">
        <v>16807</v>
      </c>
      <c r="E342" s="39">
        <f t="shared" si="20"/>
        <v>2.8448866807507573</v>
      </c>
      <c r="F342">
        <f t="shared" si="21"/>
        <v>16.806999999999999</v>
      </c>
      <c r="G342" s="39">
        <f t="shared" si="22"/>
        <v>4.9138912412750333</v>
      </c>
      <c r="H342" s="39">
        <f t="shared" si="23"/>
        <v>-16.072614033470739</v>
      </c>
    </row>
    <row r="343" spans="1:9" ht="14">
      <c r="A343" s="4" t="s">
        <v>862</v>
      </c>
      <c r="B343" s="38" t="s">
        <v>133</v>
      </c>
      <c r="C343" s="33">
        <v>174</v>
      </c>
      <c r="D343" s="28">
        <v>17256</v>
      </c>
      <c r="E343" s="39">
        <f t="shared" si="20"/>
        <v>3.0368728984701332</v>
      </c>
      <c r="F343">
        <f t="shared" si="21"/>
        <v>17.256</v>
      </c>
      <c r="G343" s="39">
        <f t="shared" si="22"/>
        <v>1.8037431621466329</v>
      </c>
      <c r="H343" s="39">
        <f t="shared" si="23"/>
        <v>-17.161469826474924</v>
      </c>
    </row>
    <row r="345" spans="1:9">
      <c r="G345" s="60" t="s">
        <v>1060</v>
      </c>
      <c r="I345">
        <f>COUNTA(I4:I343)</f>
        <v>250</v>
      </c>
    </row>
    <row r="346" spans="1:9">
      <c r="G346" t="s">
        <v>1299</v>
      </c>
    </row>
  </sheetData>
  <sortState ref="A4:I253">
    <sortCondition ref="B4:B253"/>
    <sortCondition ref="A4:A253"/>
  </sortState>
  <phoneticPr fontId="2"/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DXCCリスト</vt:lpstr>
      <vt:lpstr>グラフ化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吉川茂和</dc:creator>
  <cp:lastModifiedBy>吉川茂和</cp:lastModifiedBy>
  <dcterms:created xsi:type="dcterms:W3CDTF">2025-11-03T12:37:36Z</dcterms:created>
  <dcterms:modified xsi:type="dcterms:W3CDTF">2025-11-08T15:01:38Z</dcterms:modified>
</cp:coreProperties>
</file>